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QL Results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<sst xmlns="http://schemas.openxmlformats.org/spreadsheetml/2006/main" count="46" uniqueCount="36">
  <si>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1</t>
  </si>
  <si>
    <t>00</t>
  </si>
  <si>
    <t>Iнше (для фiзичних осiб (у т.ч. приватних нотаріусів та адвокатів) та нерезидентiв)</t>
  </si>
  <si>
    <t>2</t>
  </si>
  <si>
    <t>01</t>
  </si>
  <si>
    <t>Сільське господарство, мисливство та надання пов'язаних із ними послуг</t>
  </si>
  <si>
    <t>3</t>
  </si>
  <si>
    <t>10</t>
  </si>
  <si>
    <t>Виробництво харчових продуктів</t>
  </si>
  <si>
    <t>4</t>
  </si>
  <si>
    <t>13</t>
  </si>
  <si>
    <t>Текстильне виробництво</t>
  </si>
  <si>
    <t>5</t>
  </si>
  <si>
    <t>24</t>
  </si>
  <si>
    <t>Металургійне виробництво</t>
  </si>
  <si>
    <t>6</t>
  </si>
  <si>
    <t>46</t>
  </si>
  <si>
    <t>Оптова торгівля, крім торгівлі автотранспортними засобами та мотоциклами</t>
  </si>
  <si>
    <t>7</t>
  </si>
  <si>
    <t>47</t>
  </si>
  <si>
    <t>Роздрібна торгівля, крім торгівлі автотранспортними засобами та мотоциклами</t>
  </si>
  <si>
    <t>8</t>
  </si>
  <si>
    <t>49</t>
  </si>
  <si>
    <t>Наземний і трубопровідний транспорт</t>
  </si>
  <si>
    <t>№ з/п</t>
  </si>
  <si>
    <t>Найменування банку</t>
  </si>
  <si>
    <t>Назва розділу економічної діяльності</t>
  </si>
  <si>
    <t>Розділ економічної діяльності</t>
  </si>
  <si>
    <t>Залишки коштів за кредитами, наданими суб'єктам господарювання</t>
  </si>
  <si>
    <t>Залишки коштів за непрацюючими кредитами, наданими суб'єктам господарювання</t>
  </si>
  <si>
    <t>усього</t>
  </si>
  <si>
    <t>національна валюта</t>
  </si>
  <si>
    <t>іноземна валюта</t>
  </si>
  <si>
    <t>АТ "МетаБанк", м. Запоріжжя</t>
  </si>
  <si>
    <t>РОЗПОДІЛ
 кредитів, наданих суб'єктам господарювання за видами економічної діяльності, що класифікуються за розділами, з них непрацюючих
 відповідно до Положення №351, у розрізі валют
 станом на 01 січня 2019 року</t>
  </si>
  <si>
    <t>Таблиця
(тис.грн.)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</si>
</sst>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:mm:ss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icrosoft Sans Serif"/>
      <family val="0"/>
    </font>
    <font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7109375" style="1" customWidth="1"/>
    <col min="2" max="2" width="14.57421875" style="1" customWidth="1"/>
    <col min="3" max="3" width="13.7109375" style="1" customWidth="1"/>
    <col min="4" max="4" width="50.00390625" style="1" customWidth="1"/>
    <col min="5" max="5" width="15.57421875" style="1" customWidth="1"/>
    <col min="6" max="6" width="14.00390625" style="1" customWidth="1"/>
    <col min="7" max="7" width="13.8515625" style="1" customWidth="1"/>
    <col min="8" max="8" width="15.7109375" style="1" customWidth="1"/>
    <col min="9" max="9" width="19.421875" style="1" customWidth="1"/>
    <col min="10" max="10" width="23.00390625" style="1" customWidth="1"/>
  </cols>
  <sheetData>
    <row r="1" spans="2:9" ht="57.75" customHeight="1">
      <c r="B1" s="11" t="s">
        <v>34</v>
      </c>
      <c r="C1" s="12"/>
      <c r="D1" s="12"/>
      <c r="E1" s="12"/>
      <c r="F1" s="12"/>
      <c r="G1" s="12"/>
      <c r="H1" s="12"/>
      <c r="I1" s="12"/>
    </row>
    <row r="2" ht="25.5">
      <c r="J2" s="14" t="s">
        <v>35</v>
      </c>
    </row>
    <row r="3" spans="1:11" s="7" customFormat="1" ht="12.75">
      <c r="A3" s="13" t="s">
        <v>24</v>
      </c>
      <c r="B3" s="13" t="s">
        <v>25</v>
      </c>
      <c r="C3" s="13" t="s">
        <v>27</v>
      </c>
      <c r="D3" s="13" t="s">
        <v>26</v>
      </c>
      <c r="E3" s="13" t="s">
        <v>28</v>
      </c>
      <c r="F3" s="13"/>
      <c r="G3" s="13"/>
      <c r="H3" s="13" t="s">
        <v>29</v>
      </c>
      <c r="I3" s="13"/>
      <c r="J3" s="13"/>
      <c r="K3" s="6"/>
    </row>
    <row r="4" spans="1:10" s="7" customFormat="1" ht="25.5">
      <c r="A4" s="13"/>
      <c r="B4" s="13"/>
      <c r="C4" s="13"/>
      <c r="D4" s="13"/>
      <c r="E4" s="5" t="s">
        <v>30</v>
      </c>
      <c r="F4" s="5" t="s">
        <v>31</v>
      </c>
      <c r="G4" s="5" t="s">
        <v>32</v>
      </c>
      <c r="H4" s="5" t="s">
        <v>30</v>
      </c>
      <c r="I4" s="5" t="s">
        <v>31</v>
      </c>
      <c r="J4" s="5" t="s">
        <v>32</v>
      </c>
    </row>
    <row r="5" spans="1:11" s="7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/>
    </row>
    <row r="6" spans="1:10" s="2" customFormat="1" ht="21.75">
      <c r="A6" s="3" t="s">
        <v>0</v>
      </c>
      <c r="B6" s="10" t="s">
        <v>33</v>
      </c>
      <c r="C6" s="4" t="s">
        <v>1</v>
      </c>
      <c r="D6" s="4" t="s">
        <v>2</v>
      </c>
      <c r="E6" s="15">
        <f>5307005803/100000</f>
        <v>53070.05803</v>
      </c>
      <c r="F6" s="15">
        <f>3693489884/100000</f>
        <v>36934.89884</v>
      </c>
      <c r="G6" s="15">
        <f>1613515919/100000</f>
        <v>16135.15919</v>
      </c>
      <c r="H6" s="15">
        <f>2377456953/100000</f>
        <v>23774.56953</v>
      </c>
      <c r="I6" s="15">
        <f>763941034/100000</f>
        <v>7639.41034</v>
      </c>
      <c r="J6" s="15">
        <f>1613515919/100000</f>
        <v>16135.15919</v>
      </c>
    </row>
    <row r="7" spans="1:10" s="2" customFormat="1" ht="21.75">
      <c r="A7" s="3" t="s">
        <v>3</v>
      </c>
      <c r="B7" s="10" t="s">
        <v>33</v>
      </c>
      <c r="C7" s="4" t="s">
        <v>4</v>
      </c>
      <c r="D7" s="4" t="s">
        <v>5</v>
      </c>
      <c r="E7" s="15">
        <f>26463920415/100000</f>
        <v>264639.20415</v>
      </c>
      <c r="F7" s="15">
        <f>25934547665/100000</f>
        <v>259345.47665</v>
      </c>
      <c r="G7" s="15">
        <f>529372750/100000</f>
        <v>5293.7275</v>
      </c>
      <c r="H7" s="15">
        <f>307788701/100000</f>
        <v>3077.88701</v>
      </c>
      <c r="I7" s="15">
        <f>307788701/100000</f>
        <v>3077.88701</v>
      </c>
      <c r="J7" s="15">
        <v>0</v>
      </c>
    </row>
    <row r="8" spans="1:10" s="2" customFormat="1" ht="21.75">
      <c r="A8" s="3" t="s">
        <v>6</v>
      </c>
      <c r="B8" s="10" t="s">
        <v>33</v>
      </c>
      <c r="C8" s="4" t="s">
        <v>7</v>
      </c>
      <c r="D8" s="4" t="s">
        <v>8</v>
      </c>
      <c r="E8" s="15">
        <f>4530478407/100000</f>
        <v>45304.78407</v>
      </c>
      <c r="F8" s="15">
        <f>4530478407/100000</f>
        <v>45304.78407</v>
      </c>
      <c r="G8" s="15">
        <v>0</v>
      </c>
      <c r="H8" s="15">
        <v>0</v>
      </c>
      <c r="I8" s="15">
        <v>0</v>
      </c>
      <c r="J8" s="15">
        <v>0</v>
      </c>
    </row>
    <row r="9" spans="1:10" s="2" customFormat="1" ht="21.75">
      <c r="A9" s="3" t="s">
        <v>9</v>
      </c>
      <c r="B9" s="10" t="s">
        <v>33</v>
      </c>
      <c r="C9" s="4" t="s">
        <v>10</v>
      </c>
      <c r="D9" s="4" t="s">
        <v>11</v>
      </c>
      <c r="E9" s="15">
        <f>1784239837/100000</f>
        <v>17842.39837</v>
      </c>
      <c r="F9" s="15">
        <f>1784239837/100000</f>
        <v>17842.39837</v>
      </c>
      <c r="G9" s="15">
        <v>0</v>
      </c>
      <c r="H9" s="15">
        <v>0</v>
      </c>
      <c r="I9" s="15">
        <v>0</v>
      </c>
      <c r="J9" s="15">
        <v>0</v>
      </c>
    </row>
    <row r="10" spans="1:10" s="2" customFormat="1" ht="21.75">
      <c r="A10" s="3" t="s">
        <v>12</v>
      </c>
      <c r="B10" s="10" t="s">
        <v>33</v>
      </c>
      <c r="C10" s="4" t="s">
        <v>13</v>
      </c>
      <c r="D10" s="4" t="s">
        <v>14</v>
      </c>
      <c r="E10" s="15">
        <f>1939755/100000</f>
        <v>19.39755</v>
      </c>
      <c r="F10" s="15">
        <f>1939755/100000</f>
        <v>19.39755</v>
      </c>
      <c r="G10" s="15">
        <v>0</v>
      </c>
      <c r="H10" s="15">
        <v>0</v>
      </c>
      <c r="I10" s="15">
        <v>0</v>
      </c>
      <c r="J10" s="15">
        <v>0</v>
      </c>
    </row>
    <row r="11" spans="1:10" s="2" customFormat="1" ht="21.75">
      <c r="A11" s="3" t="s">
        <v>15</v>
      </c>
      <c r="B11" s="10" t="s">
        <v>33</v>
      </c>
      <c r="C11" s="4" t="s">
        <v>16</v>
      </c>
      <c r="D11" s="4" t="s">
        <v>17</v>
      </c>
      <c r="E11" s="15">
        <f>8228499952/100000</f>
        <v>82284.99952</v>
      </c>
      <c r="F11" s="15">
        <f>3944871997/100000</f>
        <v>39448.71997</v>
      </c>
      <c r="G11" s="15">
        <f>4283627955/100000</f>
        <v>42836.27955</v>
      </c>
      <c r="H11" s="15">
        <v>0</v>
      </c>
      <c r="I11" s="15">
        <v>0</v>
      </c>
      <c r="J11" s="15">
        <v>0</v>
      </c>
    </row>
    <row r="12" spans="1:10" s="2" customFormat="1" ht="21.75">
      <c r="A12" s="3" t="s">
        <v>18</v>
      </c>
      <c r="B12" s="10" t="s">
        <v>33</v>
      </c>
      <c r="C12" s="4" t="s">
        <v>19</v>
      </c>
      <c r="D12" s="4" t="s">
        <v>20</v>
      </c>
      <c r="E12" s="15">
        <f>20763990/100000</f>
        <v>207.6399</v>
      </c>
      <c r="F12" s="15">
        <f>20763990/100000</f>
        <v>207.6399</v>
      </c>
      <c r="G12" s="15">
        <v>0</v>
      </c>
      <c r="H12" s="15">
        <f>20763990/100000</f>
        <v>207.6399</v>
      </c>
      <c r="I12" s="15">
        <f>20763990/100000</f>
        <v>207.6399</v>
      </c>
      <c r="J12" s="15">
        <v>0</v>
      </c>
    </row>
    <row r="13" spans="1:10" s="2" customFormat="1" ht="21.75">
      <c r="A13" s="3" t="s">
        <v>21</v>
      </c>
      <c r="B13" s="10" t="s">
        <v>33</v>
      </c>
      <c r="C13" s="4" t="s">
        <v>22</v>
      </c>
      <c r="D13" s="4" t="s">
        <v>23</v>
      </c>
      <c r="E13" s="15">
        <f>457734043/100000</f>
        <v>4577.34043</v>
      </c>
      <c r="F13" s="15">
        <f>457734043/100000</f>
        <v>4577.34043</v>
      </c>
      <c r="G13" s="15">
        <v>0</v>
      </c>
      <c r="H13" s="15">
        <f>455294309/100000</f>
        <v>4552.94309</v>
      </c>
      <c r="I13" s="15">
        <f>455294309/100000</f>
        <v>4552.94309</v>
      </c>
      <c r="J13" s="15">
        <v>0</v>
      </c>
    </row>
  </sheetData>
  <sheetProtection/>
  <mergeCells count="7">
    <mergeCell ref="B1:I1"/>
    <mergeCell ref="A3:A4"/>
    <mergeCell ref="C3:C4"/>
    <mergeCell ref="D3:D4"/>
    <mergeCell ref="B3:B4"/>
    <mergeCell ref="H3:J3"/>
    <mergeCell ref="E3:G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2019-01-28T14:48:24Z</dcterms:created>
  <dcterms:modified xsi:type="dcterms:W3CDTF">2019-01-30T09:44:33Z</dcterms:modified>
  <cp:category/>
  <cp:version/>
  <cp:contentType/>
  <cp:contentStatus/>
</cp:coreProperties>
</file>