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10" activeTab="0"/>
  </bookViews>
  <sheets>
    <sheet name="2 етап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<sst xmlns="http://schemas.openxmlformats.org/spreadsheetml/2006/main" count="20" uniqueCount="15">
  <si>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№ з/п</t>
  </si>
  <si>
    <t>(так/ні)</t>
  </si>
  <si>
    <t>Н2</t>
  </si>
  <si>
    <t>Н3</t>
  </si>
  <si>
    <t>звітний рік</t>
  </si>
  <si>
    <t xml:space="preserve">прове-дення екстра-поляції </t>
  </si>
  <si>
    <t>Дані банку</t>
  </si>
  <si>
    <t>ні</t>
  </si>
  <si>
    <t>АТ "МетаБанк"</t>
  </si>
  <si>
    <t>Найменування банку</t>
  </si>
  <si>
    <t>Дані за результатами оцінки якості активів та прийнятності забезпечення за кредитними операціями банку з урахуванням екстраполяції, коригувань фінансової звітності</t>
  </si>
  <si>
    <t>ОК, тис.грн.</t>
  </si>
  <si>
    <t>РК, тис.грн.</t>
  </si>
  <si>
    <t xml:space="preserve">Сума потреби (нестачі) в капіталі з урахуванням   здійснених банком заходів </t>
  </si>
  <si>
    <t>Сума потреби (нестачі) в капіталі і за результатами оцінки стійкості банку в 2018 році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</si>
</sst>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1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QR\Norm\&#1056;&#1050;_&#1088;&#1086;&#1079;&#1088;&#1072;&#1093;&#1091;&#1085;&#1086;&#1082;_calc%20(260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К_результат"/>
      <sheetName val="Расчет"/>
      <sheetName val="Corr"/>
      <sheetName val="pivot_ФР"/>
      <sheetName val="pivot_ФР (4)"/>
      <sheetName val="pivot _Резервы"/>
      <sheetName val="pivot _503%"/>
      <sheetName val="5100_calc"/>
      <sheetName val="баланс_пнл"/>
      <sheetName val="600_01.01.2018"/>
    </sheetNames>
    <sheetDataSet>
      <sheetData sheetId="0">
        <row r="4">
          <cell r="B4" t="str">
            <v>ПАТ "БАНК АЛЬЯНС"</v>
          </cell>
          <cell r="C4">
            <v>294.68823947</v>
          </cell>
          <cell r="D4">
            <v>18.7025303517</v>
          </cell>
          <cell r="E4">
            <v>14.104753170192858</v>
          </cell>
          <cell r="F4">
            <v>274.76277547999996</v>
          </cell>
          <cell r="G4">
            <v>17.517898236244115</v>
          </cell>
          <cell r="H4">
            <v>14.169418610238813</v>
          </cell>
          <cell r="I4">
            <v>-19.925463990000026</v>
          </cell>
          <cell r="J4">
            <v>-1.1846321154558836</v>
          </cell>
          <cell r="K4">
            <v>0.06466544004595498</v>
          </cell>
          <cell r="L4">
            <v>294.68823947</v>
          </cell>
          <cell r="M4">
            <v>18.70252789317225</v>
          </cell>
          <cell r="N4">
            <v>14.104751316062622</v>
          </cell>
        </row>
        <row r="5">
          <cell r="B5" t="str">
            <v>АТ "АЛЬТБАНК" (ПАТ "НЕОС БАНК")</v>
          </cell>
          <cell r="C5">
            <v>210.4257159</v>
          </cell>
          <cell r="D5">
            <v>146.552409214813</v>
          </cell>
          <cell r="E5">
            <v>123.10467309163995</v>
          </cell>
          <cell r="F5">
            <v>207.02540585000003</v>
          </cell>
          <cell r="G5">
            <v>147.69696665199672</v>
          </cell>
          <cell r="H5">
            <v>126.10384292261334</v>
          </cell>
          <cell r="I5">
            <v>-3.400310049999973</v>
          </cell>
          <cell r="J5">
            <v>1.144557437183721</v>
          </cell>
          <cell r="K5">
            <v>2.9991698309733863</v>
          </cell>
          <cell r="L5">
            <v>210.4257159</v>
          </cell>
          <cell r="M5">
            <v>144.51528076445842</v>
          </cell>
          <cell r="N5">
            <v>121.39347616713891</v>
          </cell>
        </row>
        <row r="6">
          <cell r="B6" t="str">
            <v>Полікомбанк</v>
          </cell>
          <cell r="C6">
            <v>161.53198967</v>
          </cell>
          <cell r="D6">
            <v>35.0968360240901</v>
          </cell>
          <cell r="E6">
            <v>29.677771625336852</v>
          </cell>
          <cell r="F6">
            <v>153.1252754498</v>
          </cell>
          <cell r="G6">
            <v>33.865477268812974</v>
          </cell>
          <cell r="H6">
            <v>28.34946522731967</v>
          </cell>
          <cell r="I6">
            <v>-8.406714220200001</v>
          </cell>
          <cell r="J6">
            <v>-1.2313587552771281</v>
          </cell>
          <cell r="K6">
            <v>-1.3283063980171832</v>
          </cell>
          <cell r="L6">
            <v>155.74016839999996</v>
          </cell>
          <cell r="M6">
            <v>34.26967443515787</v>
          </cell>
          <cell r="N6">
            <v>28.78154650161252</v>
          </cell>
        </row>
        <row r="7">
          <cell r="B7" t="str">
            <v>ПУБЛІЧНЕ АТ"БАНК ФАМІЛЬНИЙ"</v>
          </cell>
          <cell r="C7">
            <v>212.23051445</v>
          </cell>
          <cell r="D7">
            <v>170.648755204784</v>
          </cell>
          <cell r="E7">
            <v>109.82891388430458</v>
          </cell>
          <cell r="F7">
            <v>213.16591610000003</v>
          </cell>
          <cell r="G7">
            <v>171.254542554117</v>
          </cell>
          <cell r="H7">
            <v>109.73514101502711</v>
          </cell>
          <cell r="I7">
            <v>0.9354016500000455</v>
          </cell>
          <cell r="J7">
            <v>0.6057873493329851</v>
          </cell>
          <cell r="K7">
            <v>-0.09377286927747264</v>
          </cell>
          <cell r="L7">
            <v>212.23049999999998</v>
          </cell>
          <cell r="M7">
            <v>170.65991951911695</v>
          </cell>
          <cell r="N7">
            <v>109.83610518682944</v>
          </cell>
        </row>
        <row r="8">
          <cell r="B8" t="str">
            <v>ПАТ "ОКСІ БАНК"</v>
          </cell>
          <cell r="C8">
            <v>203.60692138</v>
          </cell>
          <cell r="D8">
            <v>50.1553566905634</v>
          </cell>
          <cell r="E8">
            <v>50.0215461417984</v>
          </cell>
          <cell r="F8">
            <v>203.40084209</v>
          </cell>
          <cell r="G8">
            <v>50.124067394887064</v>
          </cell>
          <cell r="H8">
            <v>50.02960070089808</v>
          </cell>
          <cell r="I8">
            <v>-0.20607928999999103</v>
          </cell>
          <cell r="J8">
            <v>-0.03128929567633776</v>
          </cell>
          <cell r="K8">
            <v>0.00805455909967634</v>
          </cell>
          <cell r="L8">
            <v>203.60692138</v>
          </cell>
          <cell r="M8">
            <v>49.24995934487541</v>
          </cell>
          <cell r="N8">
            <v>49.11856432505233</v>
          </cell>
        </row>
        <row r="9">
          <cell r="B9" t="str">
            <v>АКБ "ІНДУСТРІАЛБАНК"</v>
          </cell>
          <cell r="C9">
            <v>1122.04069542</v>
          </cell>
          <cell r="D9">
            <v>40.7060892963092</v>
          </cell>
          <cell r="E9">
            <v>39.92607061647303</v>
          </cell>
          <cell r="F9">
            <v>874.1163280202328</v>
          </cell>
          <cell r="G9">
            <v>34.37515394448983</v>
          </cell>
          <cell r="H9">
            <v>34.37515394448983</v>
          </cell>
          <cell r="I9">
            <v>-247.92436739976722</v>
          </cell>
          <cell r="J9">
            <v>-6.33093535181937</v>
          </cell>
          <cell r="K9">
            <v>-5.550916671983195</v>
          </cell>
          <cell r="L9">
            <v>952.7697947968259</v>
          </cell>
          <cell r="M9">
            <v>35.82640584169124</v>
          </cell>
          <cell r="N9">
            <v>35.82640584169124</v>
          </cell>
        </row>
        <row r="10">
          <cell r="B10" t="str">
            <v>ПАТ "МТБ"</v>
          </cell>
          <cell r="C10">
            <v>228.74684307</v>
          </cell>
          <cell r="D10">
            <v>10.9860715708618</v>
          </cell>
          <cell r="E10">
            <v>7.240928263688002</v>
          </cell>
          <cell r="F10">
            <v>220.88621537</v>
          </cell>
          <cell r="G10">
            <v>10.709820731026698</v>
          </cell>
          <cell r="H10">
            <v>6.92892489334713</v>
          </cell>
          <cell r="I10">
            <v>-7.860627700000009</v>
          </cell>
          <cell r="J10">
            <v>-0.276250839835102</v>
          </cell>
          <cell r="K10">
            <v>-0.31200337034087244</v>
          </cell>
          <cell r="L10">
            <v>228.73739</v>
          </cell>
          <cell r="M10">
            <v>10.99</v>
          </cell>
          <cell r="N10">
            <v>7.2409</v>
          </cell>
        </row>
        <row r="11">
          <cell r="B11" t="str">
            <v>ПАТ "Полтава-банк"</v>
          </cell>
          <cell r="C11">
            <v>472.37376977</v>
          </cell>
          <cell r="D11">
            <v>33.4420987920629</v>
          </cell>
          <cell r="E11">
            <v>23.33523138995285</v>
          </cell>
          <cell r="F11">
            <v>471.09845385000006</v>
          </cell>
          <cell r="G11">
            <v>33.35925836235473</v>
          </cell>
          <cell r="H11">
            <v>23.340441570011453</v>
          </cell>
          <cell r="I11">
            <v>-1.2753159199999686</v>
          </cell>
          <cell r="J11">
            <v>-0.0828404297081704</v>
          </cell>
          <cell r="K11">
            <v>0.005210180058604408</v>
          </cell>
          <cell r="L11">
            <v>472.05747372999997</v>
          </cell>
          <cell r="M11">
            <v>33.42726699250754</v>
          </cell>
          <cell r="N11">
            <v>23.340510592502604</v>
          </cell>
        </row>
        <row r="12">
          <cell r="B12" t="str">
            <v>ПАТ "БАНК "ГРАНТ"</v>
          </cell>
          <cell r="C12">
            <v>528.52352272</v>
          </cell>
          <cell r="D12">
            <v>53.9680541475424</v>
          </cell>
          <cell r="E12">
            <v>44.9069731919539</v>
          </cell>
          <cell r="F12">
            <v>510.89002789999995</v>
          </cell>
          <cell r="G12">
            <v>53.12871080926386</v>
          </cell>
          <cell r="H12">
            <v>45.73442225788151</v>
          </cell>
          <cell r="I12">
            <v>-17.63349482000001</v>
          </cell>
          <cell r="J12">
            <v>-0.8393433382785389</v>
          </cell>
          <cell r="K12">
            <v>0.8274490659276097</v>
          </cell>
          <cell r="L12">
            <v>506.243</v>
          </cell>
          <cell r="M12">
            <v>51.67</v>
          </cell>
          <cell r="N12">
            <v>6.79</v>
          </cell>
        </row>
        <row r="13">
          <cell r="B13" t="str">
            <v>ПАТ "БТА Банк"</v>
          </cell>
          <cell r="C13">
            <v>869.09816447</v>
          </cell>
          <cell r="D13">
            <v>95.3974285696643</v>
          </cell>
          <cell r="E13">
            <v>95.39742856966429</v>
          </cell>
          <cell r="F13">
            <v>594.5508210200005</v>
          </cell>
          <cell r="G13">
            <v>64.91733114337235</v>
          </cell>
          <cell r="H13">
            <v>64.91733114337235</v>
          </cell>
          <cell r="I13">
            <v>-274.5473434499995</v>
          </cell>
          <cell r="J13">
            <v>-30.480097426291948</v>
          </cell>
          <cell r="K13">
            <v>-30.480097426291934</v>
          </cell>
          <cell r="L13">
            <v>869.0981644699999</v>
          </cell>
          <cell r="M13">
            <v>95.3974285707114</v>
          </cell>
          <cell r="N13">
            <v>95.3974285707114</v>
          </cell>
        </row>
        <row r="14">
          <cell r="B14" t="str">
            <v>ПАТ "АСВІО БАНК"</v>
          </cell>
          <cell r="C14">
            <v>385.92096675</v>
          </cell>
          <cell r="D14">
            <v>53.0072610173656</v>
          </cell>
          <cell r="E14">
            <v>43.706100295224246</v>
          </cell>
          <cell r="F14">
            <v>386.02789272</v>
          </cell>
          <cell r="G14">
            <v>53.02338020617173</v>
          </cell>
          <cell r="H14">
            <v>43.70728121116992</v>
          </cell>
          <cell r="I14">
            <v>0.10692597000002024</v>
          </cell>
          <cell r="J14">
            <v>0.016119188806129614</v>
          </cell>
          <cell r="K14">
            <v>0.0011809159456745988</v>
          </cell>
          <cell r="L14">
            <v>386.02789272</v>
          </cell>
          <cell r="M14">
            <v>52.988256580601366</v>
          </cell>
          <cell r="N14">
            <v>43.6783287344702</v>
          </cell>
        </row>
        <row r="15">
          <cell r="B15" t="str">
            <v>ПАТ "КОМІНВЕСТБАНК"</v>
          </cell>
          <cell r="C15">
            <v>271.82466008</v>
          </cell>
          <cell r="D15">
            <v>26.3326259816764</v>
          </cell>
          <cell r="E15">
            <v>25.374830602401193</v>
          </cell>
          <cell r="F15">
            <v>194.38980708000003</v>
          </cell>
          <cell r="G15">
            <v>19.93522626296774</v>
          </cell>
          <cell r="H15">
            <v>19.631719852842984</v>
          </cell>
          <cell r="I15">
            <v>-77.43485299999998</v>
          </cell>
          <cell r="J15">
            <v>-6.397399718708662</v>
          </cell>
          <cell r="K15">
            <v>-5.743110749558209</v>
          </cell>
          <cell r="L15">
            <v>200.62265980000004</v>
          </cell>
          <cell r="M15">
            <v>19.55112605716831</v>
          </cell>
          <cell r="N15">
            <v>19.262714951533408</v>
          </cell>
        </row>
        <row r="16">
          <cell r="B16" t="str">
            <v>ПАТ"БАНК "УКРАЇН.КАПІТАЛ"</v>
          </cell>
          <cell r="C16">
            <v>204.50144981</v>
          </cell>
          <cell r="D16">
            <v>37.8449874299752</v>
          </cell>
          <cell r="E16">
            <v>36.14243771857091</v>
          </cell>
          <cell r="F16">
            <v>199.96499928</v>
          </cell>
          <cell r="G16">
            <v>37.18631512965102</v>
          </cell>
          <cell r="H16">
            <v>35.47544522529468</v>
          </cell>
          <cell r="I16">
            <v>-4.536450529999996</v>
          </cell>
          <cell r="J16">
            <v>-0.6586723003241772</v>
          </cell>
          <cell r="K16">
            <v>-0.6669924932762328</v>
          </cell>
          <cell r="L16">
            <v>201.38387018999998</v>
          </cell>
          <cell r="M16">
            <v>37.391979224293515</v>
          </cell>
          <cell r="N16">
            <v>35.4061164828672</v>
          </cell>
        </row>
        <row r="17">
          <cell r="B17" t="str">
            <v>ПАТКБ "ПРАВЕКС-БАНК"</v>
          </cell>
          <cell r="C17">
            <v>661.64908223</v>
          </cell>
          <cell r="D17">
            <v>51.0345656857785</v>
          </cell>
          <cell r="E17">
            <v>44.64518925411763</v>
          </cell>
          <cell r="F17">
            <v>657.8446655599996</v>
          </cell>
          <cell r="G17">
            <v>50.22168166435155</v>
          </cell>
          <cell r="H17">
            <v>44.202145685950924</v>
          </cell>
          <cell r="I17">
            <v>-3.8044166700003643</v>
          </cell>
          <cell r="J17">
            <v>-0.812884021426953</v>
          </cell>
          <cell r="K17">
            <v>-0.44304356816670776</v>
          </cell>
          <cell r="L17">
            <v>651.5164108900003</v>
          </cell>
          <cell r="M17">
            <v>49.417094660488</v>
          </cell>
          <cell r="N17">
            <v>43.17027261590074</v>
          </cell>
        </row>
        <row r="18">
          <cell r="B18" t="str">
            <v>АТ "МетаБанк"</v>
          </cell>
          <cell r="C18">
            <v>233.8554584</v>
          </cell>
          <cell r="D18">
            <v>56.1934835696345</v>
          </cell>
          <cell r="E18">
            <v>50.56347673387677</v>
          </cell>
          <cell r="F18">
            <v>230.54509943999997</v>
          </cell>
          <cell r="G18">
            <v>55.79965340447141</v>
          </cell>
          <cell r="H18">
            <v>50.93004851069044</v>
          </cell>
          <cell r="I18">
            <v>-3.3103589600000305</v>
          </cell>
          <cell r="J18">
            <v>-0.3938301651630951</v>
          </cell>
          <cell r="K18">
            <v>0.3665717768136716</v>
          </cell>
          <cell r="L18">
            <v>230.98365692000002</v>
          </cell>
          <cell r="M18">
            <v>56.08639832373209</v>
          </cell>
          <cell r="N18">
            <v>51.09457402679299</v>
          </cell>
        </row>
        <row r="19">
          <cell r="B19" t="str">
            <v>ПАТ "ЮНЕКС БАНК" м. Київ</v>
          </cell>
          <cell r="C19">
            <v>253.6578956</v>
          </cell>
          <cell r="D19">
            <v>59.0754477011244</v>
          </cell>
          <cell r="E19">
            <v>41.04892070216069</v>
          </cell>
          <cell r="F19">
            <v>198.40136904359997</v>
          </cell>
          <cell r="G19">
            <v>52.832745866093525</v>
          </cell>
          <cell r="H19">
            <v>46.935518985251555</v>
          </cell>
          <cell r="I19">
            <v>-55.25652655640002</v>
          </cell>
          <cell r="J19">
            <v>-6.2427018350308785</v>
          </cell>
          <cell r="K19">
            <v>5.886598283090862</v>
          </cell>
          <cell r="L19">
            <v>231.19200425</v>
          </cell>
          <cell r="M19">
            <v>55.62438814829191</v>
          </cell>
          <cell r="N19">
            <v>42.40680401910958</v>
          </cell>
        </row>
        <row r="20">
          <cell r="B20" t="str">
            <v>АТ "КІБ"</v>
          </cell>
          <cell r="C20">
            <v>204.75505367</v>
          </cell>
          <cell r="D20">
            <v>60.1885380148218</v>
          </cell>
          <cell r="E20">
            <v>55.553239309058924</v>
          </cell>
          <cell r="F20">
            <v>199.53325454000003</v>
          </cell>
          <cell r="G20">
            <v>59.02582837292438</v>
          </cell>
          <cell r="H20">
            <v>55.90582070704237</v>
          </cell>
          <cell r="I20">
            <v>-5.221799129999965</v>
          </cell>
          <cell r="J20">
            <v>-1.1627096418974219</v>
          </cell>
          <cell r="K20">
            <v>0.35258139798344956</v>
          </cell>
          <cell r="L20">
            <v>199.533</v>
          </cell>
          <cell r="M20">
            <v>59.28724450532309</v>
          </cell>
          <cell r="N20">
            <v>56.153414172507745</v>
          </cell>
        </row>
        <row r="21">
          <cell r="B21" t="str">
            <v>ПАТ "АЙБОКС"</v>
          </cell>
          <cell r="C21">
            <v>200.27926915</v>
          </cell>
          <cell r="D21">
            <v>20.2222078089271</v>
          </cell>
          <cell r="E21">
            <v>18.05241111288397</v>
          </cell>
          <cell r="F21">
            <v>193.8586974792</v>
          </cell>
          <cell r="G21">
            <v>19.70489366348051</v>
          </cell>
          <cell r="H21">
            <v>17.52057861583635</v>
          </cell>
          <cell r="I21">
            <v>-6.420571670800001</v>
          </cell>
          <cell r="J21">
            <v>-0.517314145446587</v>
          </cell>
          <cell r="K21">
            <v>-0.5318324970476205</v>
          </cell>
          <cell r="L21">
            <v>193.857</v>
          </cell>
          <cell r="M21">
            <v>19.632261573096518</v>
          </cell>
          <cell r="N21">
            <v>17.45603028434104</v>
          </cell>
        </row>
        <row r="22">
          <cell r="B22" t="str">
            <v>АТ "ПІРЕУС БАНК МКБ"</v>
          </cell>
          <cell r="C22">
            <v>530.83147527</v>
          </cell>
          <cell r="D22">
            <v>32.1572102103793</v>
          </cell>
          <cell r="E22">
            <v>29.344941939325093</v>
          </cell>
          <cell r="F22">
            <v>508.0635352959356</v>
          </cell>
          <cell r="G22">
            <v>30.95391649579134</v>
          </cell>
          <cell r="H22">
            <v>29.717181190355824</v>
          </cell>
          <cell r="I22">
            <v>-22.76793997406446</v>
          </cell>
          <cell r="J22">
            <v>-1.2032937145879572</v>
          </cell>
          <cell r="K22">
            <v>0.37223925103073086</v>
          </cell>
          <cell r="L22">
            <v>530.8314398499996</v>
          </cell>
          <cell r="M22">
            <v>32.157208723893156</v>
          </cell>
          <cell r="N22">
            <v>29.344942605107583</v>
          </cell>
        </row>
        <row r="23">
          <cell r="B23" t="str">
            <v>ПАТ "АБ "РАДАБАНК"</v>
          </cell>
          <cell r="C23">
            <v>260.75606954</v>
          </cell>
          <cell r="D23">
            <v>32.0745631659513</v>
          </cell>
          <cell r="E23">
            <v>26.688537190284194</v>
          </cell>
          <cell r="F23">
            <v>240.75028053</v>
          </cell>
          <cell r="G23">
            <v>30.319956428722655</v>
          </cell>
          <cell r="H23">
            <v>27.325002946794292</v>
          </cell>
          <cell r="I23">
            <v>-20.00578901</v>
          </cell>
          <cell r="J23">
            <v>-1.7546067372286416</v>
          </cell>
          <cell r="K23">
            <v>0.6364657565100984</v>
          </cell>
          <cell r="L23">
            <v>242.10428520999997</v>
          </cell>
          <cell r="M23">
            <v>30.453310105978424</v>
          </cell>
          <cell r="N23">
            <v>27.29169284949295</v>
          </cell>
        </row>
        <row r="24">
          <cell r="B24" t="str">
            <v>АБ "КЛІРИНГОВИЙ ДІМ"</v>
          </cell>
          <cell r="C24">
            <v>324.00061622</v>
          </cell>
          <cell r="D24">
            <v>25.1198662182319</v>
          </cell>
          <cell r="E24">
            <v>21.346393630421332</v>
          </cell>
          <cell r="F24">
            <v>326.2255140700002</v>
          </cell>
          <cell r="G24">
            <v>24.35339386692504</v>
          </cell>
          <cell r="H24">
            <v>20.720010012631125</v>
          </cell>
          <cell r="I24">
            <v>2.224897850000218</v>
          </cell>
          <cell r="J24">
            <v>-0.7664723513068594</v>
          </cell>
          <cell r="K24">
            <v>-0.6263836177902071</v>
          </cell>
          <cell r="L24">
            <v>326.2256940600001</v>
          </cell>
          <cell r="M24">
            <v>24.353295265233545</v>
          </cell>
          <cell r="N24">
            <v>20.719928126390442</v>
          </cell>
        </row>
        <row r="25">
          <cell r="B25" t="str">
            <v>"ПЕРШИЙ ІНВЕСТИЦІЙНИЙ БАНК"</v>
          </cell>
          <cell r="C25">
            <v>276.98041973</v>
          </cell>
          <cell r="D25">
            <v>28.6626464476466</v>
          </cell>
          <cell r="E25">
            <v>23.924421879345598</v>
          </cell>
          <cell r="F25">
            <v>258.7153582000001</v>
          </cell>
          <cell r="G25">
            <v>27.254121482445683</v>
          </cell>
          <cell r="H25">
            <v>23.040359814477466</v>
          </cell>
          <cell r="I25">
            <v>-18.26506152999991</v>
          </cell>
          <cell r="J25">
            <v>-1.4085249652009182</v>
          </cell>
          <cell r="K25">
            <v>-0.8840620648681323</v>
          </cell>
          <cell r="L25">
            <v>273.02</v>
          </cell>
          <cell r="M25">
            <v>28.02383011314419</v>
          </cell>
          <cell r="N25">
            <v>23.730520477655283</v>
          </cell>
        </row>
        <row r="26">
          <cell r="B26" t="str">
            <v>ПАТ "ІНГ Банк Україна"</v>
          </cell>
          <cell r="C26">
            <v>3228.12391489</v>
          </cell>
          <cell r="D26">
            <v>105.574196680483</v>
          </cell>
          <cell r="E26">
            <v>58.3102425456328</v>
          </cell>
          <cell r="F26">
            <v>3212.5910484479996</v>
          </cell>
          <cell r="G26">
            <v>105.79069509833778</v>
          </cell>
          <cell r="H26">
            <v>58.71232589561677</v>
          </cell>
          <cell r="I26">
            <v>-15.53286644200034</v>
          </cell>
          <cell r="J26">
            <v>0.21649841785477975</v>
          </cell>
          <cell r="K26">
            <v>0.4020833499839682</v>
          </cell>
          <cell r="L26">
            <v>3228.1239148899995</v>
          </cell>
          <cell r="M26">
            <v>105.81923611528032</v>
          </cell>
          <cell r="N26">
            <v>58.49429228592405</v>
          </cell>
        </row>
        <row r="27">
          <cell r="B27" t="str">
            <v>ПАТ "СІТІБАНК"</v>
          </cell>
          <cell r="C27">
            <v>1332.82454304</v>
          </cell>
          <cell r="D27">
            <v>23.755122993277</v>
          </cell>
          <cell r="E27">
            <v>14.467066953594632</v>
          </cell>
          <cell r="F27">
            <v>1363.2390633003004</v>
          </cell>
          <cell r="G27">
            <v>24.24293784077901</v>
          </cell>
          <cell r="H27">
            <v>14.434754937463676</v>
          </cell>
          <cell r="I27">
            <v>30.414520260300378</v>
          </cell>
          <cell r="J27">
            <v>0.4878148475020119</v>
          </cell>
          <cell r="K27">
            <v>-0.03231201613095536</v>
          </cell>
          <cell r="L27">
            <v>1328.0124519702997</v>
          </cell>
          <cell r="M27">
            <v>23.6896742295664</v>
          </cell>
          <cell r="N27">
            <v>14.479485514471154</v>
          </cell>
        </row>
        <row r="28">
          <cell r="B28" t="str">
            <v>ПАТ "АКБ "Траст-капітал"</v>
          </cell>
          <cell r="C28">
            <v>232.56036339</v>
          </cell>
          <cell r="D28">
            <v>89.9464811499412</v>
          </cell>
          <cell r="E28">
            <v>87.54231261355018</v>
          </cell>
          <cell r="F28">
            <v>232.85979384</v>
          </cell>
          <cell r="G28">
            <v>89.87384627908143</v>
          </cell>
          <cell r="H28">
            <v>87.47470817427585</v>
          </cell>
          <cell r="I28">
            <v>0.2994304500000169</v>
          </cell>
          <cell r="J28">
            <v>-0.0726348708597726</v>
          </cell>
          <cell r="K28">
            <v>-0.06760443927433357</v>
          </cell>
          <cell r="L28">
            <v>233.11397836</v>
          </cell>
          <cell r="M28">
            <v>83.79698568011953</v>
          </cell>
          <cell r="N28">
            <v>81.5625333892182</v>
          </cell>
        </row>
        <row r="29">
          <cell r="B29" t="str">
            <v>ПАТ "АКБ "КОНКОРД"</v>
          </cell>
          <cell r="C29">
            <v>202.96063444</v>
          </cell>
          <cell r="D29">
            <v>38.0200790330547</v>
          </cell>
          <cell r="E29">
            <v>38.02007903305467</v>
          </cell>
          <cell r="F29">
            <v>155.84587771943504</v>
          </cell>
          <cell r="G29">
            <v>33.17079381652863</v>
          </cell>
          <cell r="H29">
            <v>33.17079381652863</v>
          </cell>
          <cell r="I29">
            <v>-47.11475672056497</v>
          </cell>
          <cell r="J29">
            <v>-4.84928521652607</v>
          </cell>
          <cell r="K29">
            <v>-4.849285216526042</v>
          </cell>
          <cell r="L29">
            <v>155.721</v>
          </cell>
          <cell r="M29">
            <v>33.071402934611555</v>
          </cell>
          <cell r="N29">
            <v>33.071402934611555</v>
          </cell>
        </row>
        <row r="30">
          <cell r="B30" t="str">
            <v>ПАТ "КРЕДИТ ЄВРОПА БАНК"</v>
          </cell>
          <cell r="C30">
            <v>400.88936666</v>
          </cell>
          <cell r="D30">
            <v>50.0154630660656</v>
          </cell>
          <cell r="E30">
            <v>34.14091565366828</v>
          </cell>
          <cell r="F30">
            <v>465.1088432</v>
          </cell>
          <cell r="G30">
            <v>53.03076422330085</v>
          </cell>
          <cell r="H30">
            <v>31.20101314383322</v>
          </cell>
          <cell r="I30">
            <v>64.21947654000002</v>
          </cell>
          <cell r="J30">
            <v>3.0153011572352497</v>
          </cell>
          <cell r="K30">
            <v>-2.9399025098350613</v>
          </cell>
          <cell r="L30">
            <v>470.29325422548</v>
          </cell>
          <cell r="M30">
            <v>52.94472306594753</v>
          </cell>
          <cell r="N30">
            <v>30.80713767790414</v>
          </cell>
        </row>
        <row r="31">
          <cell r="B31" t="str">
            <v>ПАТ "КРЕДИТВЕСТ БАНК"</v>
          </cell>
          <cell r="C31">
            <v>366.66909891</v>
          </cell>
          <cell r="D31">
            <v>35.7387616612149</v>
          </cell>
          <cell r="E31">
            <v>29.40312125439174</v>
          </cell>
          <cell r="F31">
            <v>359.59880844999986</v>
          </cell>
          <cell r="G31">
            <v>35.25126548014251</v>
          </cell>
          <cell r="H31">
            <v>29.572273504883984</v>
          </cell>
          <cell r="I31">
            <v>-7.0702904600001375</v>
          </cell>
          <cell r="J31">
            <v>-0.48749618107239456</v>
          </cell>
          <cell r="K31">
            <v>0.16915225049224603</v>
          </cell>
          <cell r="L31">
            <v>366.66916655999995</v>
          </cell>
          <cell r="M31">
            <v>35.68353394366204</v>
          </cell>
          <cell r="N31">
            <v>29.357678693493117</v>
          </cell>
        </row>
        <row r="32">
          <cell r="B32" t="str">
            <v>ПАТ "МОТОР-БАНК"</v>
          </cell>
          <cell r="C32">
            <v>298.56535773</v>
          </cell>
          <cell r="D32">
            <v>79.0743040681148</v>
          </cell>
          <cell r="E32">
            <v>63.72324090416475</v>
          </cell>
          <cell r="F32">
            <v>272.06344594</v>
          </cell>
          <cell r="G32">
            <v>75.22199241324287</v>
          </cell>
          <cell r="H32">
            <v>66.52372055685248</v>
          </cell>
          <cell r="I32">
            <v>-26.50191179000001</v>
          </cell>
          <cell r="J32">
            <v>-3.852311654871926</v>
          </cell>
          <cell r="K32">
            <v>2.8004796526877342</v>
          </cell>
          <cell r="L32">
            <v>298.56535773</v>
          </cell>
          <cell r="M32">
            <v>79.06930986648433</v>
          </cell>
          <cell r="N32">
            <v>63.71921625017162</v>
          </cell>
        </row>
        <row r="33">
          <cell r="B33" t="str">
            <v>ПАТ "АП БАНК"</v>
          </cell>
          <cell r="C33">
            <v>331.83353245</v>
          </cell>
          <cell r="D33">
            <v>150.029606348892</v>
          </cell>
          <cell r="E33">
            <v>124.64992644188267</v>
          </cell>
          <cell r="F33">
            <v>344.84936680000004</v>
          </cell>
          <cell r="G33">
            <v>156.18848483107584</v>
          </cell>
          <cell r="H33">
            <v>126.6475098306784</v>
          </cell>
          <cell r="I33">
            <v>13.015834350000034</v>
          </cell>
          <cell r="J33">
            <v>6.158878482183837</v>
          </cell>
          <cell r="K33">
            <v>1.9975833887957322</v>
          </cell>
          <cell r="L33">
            <v>344.87014067999996</v>
          </cell>
          <cell r="M33">
            <v>154.90939584147475</v>
          </cell>
          <cell r="N33">
            <v>125.60277714742594</v>
          </cell>
        </row>
        <row r="34">
          <cell r="B34" t="str">
            <v>ПАТ "БАНК 3/4"</v>
          </cell>
          <cell r="C34">
            <v>524.77774728</v>
          </cell>
          <cell r="D34">
            <v>80.7527263263572</v>
          </cell>
          <cell r="E34">
            <v>72.78321575826794</v>
          </cell>
          <cell r="F34">
            <v>496.29713781000004</v>
          </cell>
          <cell r="G34">
            <v>77.54276693535368</v>
          </cell>
          <cell r="H34">
            <v>73.90077287327792</v>
          </cell>
          <cell r="I34">
            <v>-28.480609469999933</v>
          </cell>
          <cell r="J34">
            <v>-3.2099593910035225</v>
          </cell>
          <cell r="K34">
            <v>1.1175571150099728</v>
          </cell>
          <cell r="L34">
            <v>497.908</v>
          </cell>
          <cell r="M34">
            <v>79.068</v>
          </cell>
          <cell r="N34">
            <v>75.11</v>
          </cell>
        </row>
        <row r="35">
          <cell r="B35" t="str">
            <v>ПАТ КБ "Центр"</v>
          </cell>
          <cell r="C35">
            <v>204.24782041</v>
          </cell>
          <cell r="D35">
            <v>101.593966832717</v>
          </cell>
          <cell r="E35">
            <v>98.09505543165913</v>
          </cell>
          <cell r="F35">
            <v>200.44559429000003</v>
          </cell>
          <cell r="G35">
            <v>100.96040447629787</v>
          </cell>
          <cell r="H35">
            <v>99.33246120406073</v>
          </cell>
          <cell r="I35">
            <v>-3.802226119999972</v>
          </cell>
          <cell r="J35">
            <v>-0.6335623564191337</v>
          </cell>
          <cell r="K35">
            <v>1.2374057724016012</v>
          </cell>
          <cell r="L35">
            <v>200.447</v>
          </cell>
          <cell r="M35">
            <v>101</v>
          </cell>
          <cell r="N35">
            <v>99</v>
          </cell>
        </row>
        <row r="36">
          <cell r="B36" t="str">
            <v>ПАТ "БАНК СІЧ"</v>
          </cell>
          <cell r="C36">
            <v>200.34160977</v>
          </cell>
          <cell r="D36">
            <v>41.4376072017882</v>
          </cell>
          <cell r="E36">
            <v>41.19577467756053</v>
          </cell>
          <cell r="F36">
            <v>197.25794333</v>
          </cell>
          <cell r="G36">
            <v>41.029322170376346</v>
          </cell>
          <cell r="H36">
            <v>41.029322170376346</v>
          </cell>
          <cell r="I36">
            <v>-3.083666440000002</v>
          </cell>
          <cell r="J36">
            <v>-0.40828503141185024</v>
          </cell>
          <cell r="K36">
            <v>-0.16645250718418225</v>
          </cell>
          <cell r="L36">
            <v>197.49057000000002</v>
          </cell>
          <cell r="M36">
            <v>41.12365219123424</v>
          </cell>
          <cell r="N36">
            <v>41.12365219123424</v>
          </cell>
        </row>
        <row r="37">
          <cell r="B37" t="str">
            <v>ПАТ "ДІВІ БАНК"</v>
          </cell>
          <cell r="C37">
            <v>238.71271223</v>
          </cell>
          <cell r="D37">
            <v>26.3512433065688</v>
          </cell>
          <cell r="E37">
            <v>26.35124330656881</v>
          </cell>
          <cell r="F37">
            <v>239.56944768999998</v>
          </cell>
          <cell r="G37">
            <v>26.439146056469216</v>
          </cell>
          <cell r="H37">
            <v>26.439146056469216</v>
          </cell>
          <cell r="I37">
            <v>0.8567354599999817</v>
          </cell>
          <cell r="J37">
            <v>0.08790274990041524</v>
          </cell>
          <cell r="K37">
            <v>0.08790274990040459</v>
          </cell>
          <cell r="L37">
            <v>238.88029999999998</v>
          </cell>
          <cell r="M37">
            <v>26.368500322679257</v>
          </cell>
          <cell r="N37">
            <v>26.368500322679257</v>
          </cell>
        </row>
        <row r="38">
          <cell r="B38" t="str">
            <v>ПАТ "АЛЬПАРІ БАНК"</v>
          </cell>
          <cell r="C38">
            <v>201.09999388</v>
          </cell>
          <cell r="D38">
            <v>2538.73777532946</v>
          </cell>
          <cell r="E38">
            <v>2484.5692749238765</v>
          </cell>
          <cell r="F38">
            <v>201.27126196879996</v>
          </cell>
          <cell r="G38">
            <v>2588.6923782169015</v>
          </cell>
          <cell r="H38">
            <v>2535.3825633914876</v>
          </cell>
          <cell r="I38">
            <v>0.17126808879996247</v>
          </cell>
          <cell r="J38">
            <v>49.954602887441524</v>
          </cell>
          <cell r="K38">
            <v>50.81328846761107</v>
          </cell>
          <cell r="L38">
            <v>201.09999388</v>
          </cell>
          <cell r="M38">
            <v>2436.89683051057</v>
          </cell>
          <cell r="N38">
            <v>2385.01424900713</v>
          </cell>
        </row>
        <row r="39">
          <cell r="B39" t="str">
            <v>ПАТ "БАНК АВАНГАРД"</v>
          </cell>
          <cell r="C39">
            <v>332.54289636</v>
          </cell>
          <cell r="D39">
            <v>69.376552365184</v>
          </cell>
          <cell r="E39">
            <v>44.16435279300837</v>
          </cell>
          <cell r="F39">
            <v>311.48674606000003</v>
          </cell>
          <cell r="G39">
            <v>67.32265461106938</v>
          </cell>
          <cell r="H39">
            <v>45.75393933227198</v>
          </cell>
          <cell r="I39">
            <v>-21.056150299999956</v>
          </cell>
          <cell r="J39">
            <v>-2.0538977541146153</v>
          </cell>
          <cell r="K39">
            <v>1.589586539263614</v>
          </cell>
          <cell r="L39">
            <v>332.543</v>
          </cell>
          <cell r="M39">
            <v>69.39110656678422</v>
          </cell>
          <cell r="N39">
            <v>44.17357010203869</v>
          </cell>
        </row>
        <row r="40">
          <cell r="B40" t="str">
            <v>ПАТ"РВС БАНК"</v>
          </cell>
          <cell r="C40">
            <v>249.37290283</v>
          </cell>
          <cell r="D40">
            <v>47.0712566435024</v>
          </cell>
          <cell r="E40">
            <v>46.74010792962209</v>
          </cell>
          <cell r="F40">
            <v>198.3085153661081</v>
          </cell>
          <cell r="G40">
            <v>36.18839728978816</v>
          </cell>
          <cell r="H40">
            <v>36.18839728978816</v>
          </cell>
          <cell r="I40">
            <v>-51.064387463891876</v>
          </cell>
          <cell r="J40">
            <v>-10.882859353714238</v>
          </cell>
          <cell r="K40">
            <v>-10.551710639833928</v>
          </cell>
          <cell r="L40">
            <v>240.68313445610806</v>
          </cell>
          <cell r="M40">
            <v>49.200376649940246</v>
          </cell>
          <cell r="N40">
            <v>49.200376649940246</v>
          </cell>
        </row>
        <row r="44">
          <cell r="B44" t="str">
            <v>АТ "Укрексімбанк"</v>
          </cell>
          <cell r="C44">
            <v>10359.60064896</v>
          </cell>
          <cell r="D44">
            <v>13.9139840353441</v>
          </cell>
          <cell r="E44">
            <v>8.358506979798932</v>
          </cell>
          <cell r="F44">
            <v>9434.256001709984</v>
          </cell>
          <cell r="G44">
            <v>12.688668173800346</v>
          </cell>
          <cell r="H44">
            <v>7.518415511294616</v>
          </cell>
          <cell r="I44">
            <v>-925.3446472500164</v>
          </cell>
          <cell r="J44">
            <v>-1.2253158615437538</v>
          </cell>
          <cell r="K44">
            <v>-0.8400914685043164</v>
          </cell>
        </row>
        <row r="45">
          <cell r="B45" t="str">
            <v>ПАТ "Промінвестбанк"</v>
          </cell>
          <cell r="C45">
            <v>3945.99535183</v>
          </cell>
          <cell r="D45">
            <v>15.7458843633679</v>
          </cell>
          <cell r="E45">
            <v>12.527469803520377</v>
          </cell>
          <cell r="F45">
            <v>2997.271004140017</v>
          </cell>
          <cell r="G45">
            <v>12.370976929214256</v>
          </cell>
          <cell r="H45">
            <v>9.228329629387918</v>
          </cell>
          <cell r="I45">
            <v>-948.724347689983</v>
          </cell>
          <cell r="J45">
            <v>-3.374907434153643</v>
          </cell>
          <cell r="K45">
            <v>-3.299140174132459</v>
          </cell>
          <cell r="L45">
            <v>3342.9643518299968</v>
          </cell>
          <cell r="M45">
            <v>13.66890118857339</v>
          </cell>
          <cell r="N45">
            <v>10.371032536529963</v>
          </cell>
        </row>
        <row r="46">
          <cell r="B46" t="str">
            <v>ПАТ "УКРСОЦБАНК"</v>
          </cell>
          <cell r="C46">
            <v>2268.97747673</v>
          </cell>
          <cell r="D46">
            <v>10.599361689089</v>
          </cell>
          <cell r="E46">
            <v>8.122877170911472</v>
          </cell>
          <cell r="F46">
            <v>733.9056008000001</v>
          </cell>
          <cell r="G46">
            <v>3.602323069484312</v>
          </cell>
          <cell r="H46">
            <v>1.8224438788579143</v>
          </cell>
          <cell r="I46">
            <v>-1535.0718759299998</v>
          </cell>
          <cell r="J46">
            <v>-6.997038619604687</v>
          </cell>
          <cell r="K46">
            <v>-6.300433292053558</v>
          </cell>
        </row>
        <row r="47">
          <cell r="B47" t="str">
            <v>АТ "ОЩАДБАНК"</v>
          </cell>
          <cell r="C47">
            <v>14055.17433524</v>
          </cell>
          <cell r="D47">
            <v>18.769826666154</v>
          </cell>
          <cell r="E47">
            <v>13.814237820536778</v>
          </cell>
          <cell r="F47">
            <v>12833.138216530988</v>
          </cell>
          <cell r="G47">
            <v>17.32584973253754</v>
          </cell>
          <cell r="H47">
            <v>12.315915283237963</v>
          </cell>
          <cell r="I47">
            <v>-1222.036118709013</v>
          </cell>
          <cell r="J47">
            <v>-1.443976933616458</v>
          </cell>
          <cell r="K47">
            <v>-1.4983225372988151</v>
          </cell>
          <cell r="L47">
            <v>13078.698</v>
          </cell>
          <cell r="M47">
            <v>17.597345756741028</v>
          </cell>
          <cell r="N47">
            <v>12.604434677072925</v>
          </cell>
        </row>
        <row r="48">
          <cell r="B48" t="str">
            <v>АТ "Райффайзен Банк Аваль"</v>
          </cell>
          <cell r="C48">
            <v>9488.38411217</v>
          </cell>
          <cell r="D48">
            <v>19.4822857392761</v>
          </cell>
          <cell r="E48">
            <v>10.551184276326302</v>
          </cell>
          <cell r="F48">
            <v>9322.092801268998</v>
          </cell>
          <cell r="G48">
            <v>19.168312055943275</v>
          </cell>
          <cell r="H48">
            <v>10.56632600610024</v>
          </cell>
          <cell r="I48">
            <v>-166.29131090100236</v>
          </cell>
          <cell r="J48">
            <v>-0.3139736833328257</v>
          </cell>
          <cell r="K48">
            <v>0.015141729773938906</v>
          </cell>
          <cell r="L48">
            <v>9486.153112169997</v>
          </cell>
          <cell r="M48">
            <v>19.477798861459657</v>
          </cell>
          <cell r="N48">
            <v>10.55123518816888</v>
          </cell>
        </row>
        <row r="49">
          <cell r="B49" t="str">
            <v>ПАТ "ВТБ БАНК"</v>
          </cell>
          <cell r="C49">
            <v>1057.31599985</v>
          </cell>
          <cell r="D49">
            <v>8.28575152801378</v>
          </cell>
          <cell r="E49">
            <v>7.798553037359539</v>
          </cell>
          <cell r="F49">
            <v>-1447.454536478399</v>
          </cell>
          <cell r="G49">
            <v>-13.28946475461609</v>
          </cell>
          <cell r="H49">
            <v>-13.28946475461609</v>
          </cell>
          <cell r="I49">
            <v>-2504.770536328399</v>
          </cell>
          <cell r="J49">
            <v>-21.575216282629867</v>
          </cell>
          <cell r="K49">
            <v>-21.088017791975627</v>
          </cell>
          <cell r="L49">
            <v>-1112.09</v>
          </cell>
          <cell r="M49">
            <v>0</v>
          </cell>
          <cell r="N49">
            <v>0</v>
          </cell>
        </row>
        <row r="50">
          <cell r="B50" t="str">
            <v>ПАТ КБ "ПРИВАТБАНК"</v>
          </cell>
          <cell r="C50">
            <v>17569.3786008</v>
          </cell>
          <cell r="D50">
            <v>17.3265152928984</v>
          </cell>
          <cell r="E50">
            <v>17.641312358075087</v>
          </cell>
          <cell r="F50">
            <v>19080.120954260026</v>
          </cell>
          <cell r="G50">
            <v>18.858449281144</v>
          </cell>
          <cell r="H50">
            <v>19.173950255422533</v>
          </cell>
          <cell r="I50">
            <v>1510.7423534600275</v>
          </cell>
          <cell r="J50">
            <v>1.5319339882456013</v>
          </cell>
          <cell r="K50">
            <v>1.5326378973474455</v>
          </cell>
          <cell r="L50" t="e">
            <v>#REF!</v>
          </cell>
          <cell r="M50" t="e">
            <v>#REF!</v>
          </cell>
          <cell r="N50" t="e">
            <v>#REF!</v>
          </cell>
        </row>
        <row r="51">
          <cell r="B51" t="str">
            <v>АТ "ТАСКОМБАНК"</v>
          </cell>
          <cell r="C51">
            <v>1213.40530967</v>
          </cell>
          <cell r="D51">
            <v>11.304672666975</v>
          </cell>
          <cell r="E51">
            <v>6.846329509689881</v>
          </cell>
          <cell r="F51">
            <v>1179.2823397723087</v>
          </cell>
          <cell r="G51">
            <v>11.006091326009908</v>
          </cell>
          <cell r="H51">
            <v>6.858371631490057</v>
          </cell>
          <cell r="I51">
            <v>-34.12296989769129</v>
          </cell>
          <cell r="J51">
            <v>-0.29858134096509126</v>
          </cell>
          <cell r="K51">
            <v>0.012042121800175387</v>
          </cell>
          <cell r="L51">
            <v>1213.4060496700001</v>
          </cell>
          <cell r="M51">
            <v>11.3</v>
          </cell>
          <cell r="N51">
            <v>6.845999999999999</v>
          </cell>
        </row>
        <row r="52">
          <cell r="B52" t="str">
            <v>ПАТ "КРЕДОБАНК"</v>
          </cell>
          <cell r="C52">
            <v>1410.5365252</v>
          </cell>
          <cell r="D52">
            <v>15.7130002256167</v>
          </cell>
          <cell r="E52">
            <v>9.802904196846683</v>
          </cell>
          <cell r="F52">
            <v>1391.9934305500005</v>
          </cell>
          <cell r="G52">
            <v>15.535603355361655</v>
          </cell>
          <cell r="H52">
            <v>9.851107578285042</v>
          </cell>
          <cell r="I52">
            <v>-18.543094649999375</v>
          </cell>
          <cell r="J52">
            <v>-0.1773968702550448</v>
          </cell>
          <cell r="K52">
            <v>0.048203381438359116</v>
          </cell>
          <cell r="L52">
            <v>1410.5365252000006</v>
          </cell>
          <cell r="M52">
            <v>15.7130002256096</v>
          </cell>
          <cell r="N52">
            <v>9.802904196842265</v>
          </cell>
        </row>
        <row r="53">
          <cell r="B53" t="str">
            <v>ПАТ АКБ "ЛЬВІВ"</v>
          </cell>
          <cell r="C53">
            <v>205.8991023</v>
          </cell>
          <cell r="D53">
            <v>15.5471387611399</v>
          </cell>
          <cell r="E53">
            <v>8.679715415336805</v>
          </cell>
          <cell r="F53">
            <v>187.94841629699187</v>
          </cell>
          <cell r="G53">
            <v>14.173081426525828</v>
          </cell>
          <cell r="H53">
            <v>7.314671953814815</v>
          </cell>
          <cell r="I53">
            <v>-17.950686003008144</v>
          </cell>
          <cell r="J53">
            <v>-1.374057334614072</v>
          </cell>
          <cell r="K53">
            <v>-1.3650434615219895</v>
          </cell>
          <cell r="L53">
            <v>187.9116663699998</v>
          </cell>
          <cell r="M53">
            <v>14.30361672406879</v>
          </cell>
          <cell r="N53">
            <v>7.380687056727791</v>
          </cell>
        </row>
        <row r="54">
          <cell r="B54" t="str">
            <v>ПАТ "А - БАНК"</v>
          </cell>
          <cell r="C54">
            <v>453.94027707</v>
          </cell>
          <cell r="D54">
            <v>13.5741012122168</v>
          </cell>
          <cell r="E54">
            <v>10.650400694962595</v>
          </cell>
          <cell r="F54">
            <v>349.0497260799925</v>
          </cell>
          <cell r="G54">
            <v>10.330886447766312</v>
          </cell>
          <cell r="H54">
            <v>9.107392350251589</v>
          </cell>
          <cell r="I54">
            <v>-104.89055099000745</v>
          </cell>
          <cell r="J54">
            <v>-3.243214764450487</v>
          </cell>
          <cell r="K54">
            <v>-1.5430083447110068</v>
          </cell>
          <cell r="L54" t="e">
            <v>#REF!</v>
          </cell>
          <cell r="M54" t="e">
            <v>#REF!</v>
          </cell>
          <cell r="N54" t="e">
            <v>#REF!</v>
          </cell>
        </row>
        <row r="55">
          <cell r="B55" t="str">
            <v>ПАТ "ВіЕс Банк"</v>
          </cell>
          <cell r="C55">
            <v>774.66702893</v>
          </cell>
          <cell r="D55">
            <v>45.0963408726625</v>
          </cell>
          <cell r="E55">
            <v>29.295816092940623</v>
          </cell>
          <cell r="F55">
            <v>934.5942818799999</v>
          </cell>
          <cell r="G55">
            <v>50.13687754908101</v>
          </cell>
          <cell r="H55">
            <v>26.996877249237205</v>
          </cell>
          <cell r="I55">
            <v>159.9272529499999</v>
          </cell>
          <cell r="J55">
            <v>5.040536676418505</v>
          </cell>
          <cell r="K55">
            <v>-2.298938843703418</v>
          </cell>
          <cell r="L55">
            <v>774.6669999800001</v>
          </cell>
          <cell r="M55">
            <v>45.11836496830812</v>
          </cell>
          <cell r="N55">
            <v>29.31012295690521</v>
          </cell>
        </row>
        <row r="56">
          <cell r="B56" t="str">
            <v>Акціонерний банк"Південний"</v>
          </cell>
          <cell r="C56">
            <v>2101.51910886</v>
          </cell>
          <cell r="D56">
            <v>10.3728001821152</v>
          </cell>
          <cell r="E56">
            <v>8.596133466094585</v>
          </cell>
          <cell r="F56">
            <v>1996.4696804300006</v>
          </cell>
          <cell r="G56">
            <v>9.887298453868333</v>
          </cell>
          <cell r="H56">
            <v>8.624926563392354</v>
          </cell>
          <cell r="I56">
            <v>-105.04942842999935</v>
          </cell>
          <cell r="J56">
            <v>-0.48550172824686655</v>
          </cell>
          <cell r="K56">
            <v>0.028793097297768355</v>
          </cell>
          <cell r="L56">
            <v>2101.51910886</v>
          </cell>
          <cell r="M56">
            <v>10.358414796105784</v>
          </cell>
          <cell r="N56">
            <v>8.584212027724273</v>
          </cell>
        </row>
        <row r="57">
          <cell r="B57" t="str">
            <v>ПАT "ПУМБ"</v>
          </cell>
          <cell r="C57">
            <v>3519.38731673</v>
          </cell>
          <cell r="D57">
            <v>11.764199874453</v>
          </cell>
          <cell r="E57">
            <v>9.356166146438493</v>
          </cell>
          <cell r="F57">
            <v>2976.7621963173983</v>
          </cell>
          <cell r="G57">
            <v>10.14585847077215</v>
          </cell>
          <cell r="H57">
            <v>7.69051703062064</v>
          </cell>
          <cell r="I57">
            <v>-542.6251204126015</v>
          </cell>
          <cell r="J57">
            <v>-1.6183414036808497</v>
          </cell>
          <cell r="K57">
            <v>-1.6656491158178532</v>
          </cell>
          <cell r="L57">
            <v>3502.149750457396</v>
          </cell>
          <cell r="M57">
            <v>11.713329326244686</v>
          </cell>
          <cell r="N57">
            <v>9.30390729555111</v>
          </cell>
        </row>
        <row r="58">
          <cell r="B58" t="str">
            <v>ПАТ "МЕГАБАНК", Харків</v>
          </cell>
          <cell r="C58">
            <v>675.43292652</v>
          </cell>
          <cell r="D58">
            <v>8.70698581452768</v>
          </cell>
          <cell r="E58">
            <v>6.586380728703543</v>
          </cell>
          <cell r="F58">
            <v>520.9891465266134</v>
          </cell>
          <cell r="G58">
            <v>6.855200871630392</v>
          </cell>
          <cell r="H58">
            <v>4.690660457547193</v>
          </cell>
          <cell r="I58">
            <v>-154.44377999338667</v>
          </cell>
          <cell r="J58">
            <v>-1.8517849428972886</v>
          </cell>
          <cell r="K58">
            <v>-1.8957202711563497</v>
          </cell>
          <cell r="L58">
            <v>556.6770742640005</v>
          </cell>
          <cell r="M58">
            <v>7.28770166415781</v>
          </cell>
          <cell r="N58">
            <v>5.1337267880055695</v>
          </cell>
        </row>
        <row r="59">
          <cell r="B59" t="str">
            <v>АТ "СКАЙ-БАНК"</v>
          </cell>
          <cell r="C59">
            <v>210.72896753</v>
          </cell>
          <cell r="D59">
            <v>61.2417298915371</v>
          </cell>
          <cell r="E59">
            <v>51.99820463994935</v>
          </cell>
          <cell r="F59">
            <v>194.68302790000007</v>
          </cell>
          <cell r="G59">
            <v>57.27451194975196</v>
          </cell>
          <cell r="H59">
            <v>47.91187436203963</v>
          </cell>
          <cell r="I59">
            <v>-16.045939629999936</v>
          </cell>
          <cell r="J59">
            <v>-3.9672179417851368</v>
          </cell>
          <cell r="K59">
            <v>-4.086330277909717</v>
          </cell>
          <cell r="L59">
            <v>192.4264</v>
          </cell>
          <cell r="M59">
            <v>53.99203923033172</v>
          </cell>
          <cell r="N59">
            <v>45.06024477711275</v>
          </cell>
        </row>
        <row r="60">
          <cell r="B60" t="str">
            <v>АТ "УкрСиббанк"</v>
          </cell>
          <cell r="C60">
            <v>6230.98445608</v>
          </cell>
          <cell r="D60">
            <v>22.6504463402265</v>
          </cell>
          <cell r="E60">
            <v>13.959878582510527</v>
          </cell>
          <cell r="F60">
            <v>6170.342955399997</v>
          </cell>
          <cell r="G60">
            <v>22.22361498298232</v>
          </cell>
          <cell r="H60">
            <v>13.831425615945944</v>
          </cell>
          <cell r="I60">
            <v>-60.641500680003446</v>
          </cell>
          <cell r="J60">
            <v>-0.42683135724418264</v>
          </cell>
          <cell r="K60">
            <v>-0.12845296656458238</v>
          </cell>
          <cell r="L60">
            <v>6210.587456075</v>
          </cell>
          <cell r="M60">
            <v>22.6</v>
          </cell>
          <cell r="N60">
            <v>13.969999999999999</v>
          </cell>
        </row>
        <row r="61">
          <cell r="B61" t="str">
            <v>ПАТ "Ідея Банк"</v>
          </cell>
          <cell r="C61">
            <v>436.42731666</v>
          </cell>
          <cell r="D61">
            <v>15.4126942539586</v>
          </cell>
          <cell r="E61">
            <v>7.706347126979314</v>
          </cell>
          <cell r="F61">
            <v>436.4273166600001</v>
          </cell>
          <cell r="G61">
            <v>15.207657917092982</v>
          </cell>
          <cell r="H61">
            <v>7.603828958546491</v>
          </cell>
          <cell r="I61">
            <v>0</v>
          </cell>
          <cell r="J61">
            <v>-0.20503633686561784</v>
          </cell>
          <cell r="K61">
            <v>-0.10251816843282313</v>
          </cell>
          <cell r="L61">
            <v>436.42731666000003</v>
          </cell>
          <cell r="M61">
            <v>15.41269425395862</v>
          </cell>
          <cell r="N61">
            <v>7.70634712697931</v>
          </cell>
        </row>
        <row r="62">
          <cell r="B62" t="str">
            <v>ПАТ "КРЕДІ АГРІКОЛЬ БАНК"</v>
          </cell>
          <cell r="C62">
            <v>3669.94986914</v>
          </cell>
          <cell r="D62">
            <v>20.8435007755322</v>
          </cell>
          <cell r="E62">
            <v>10.845600161393094</v>
          </cell>
          <cell r="F62">
            <v>3525.509920110002</v>
          </cell>
          <cell r="G62">
            <v>19.968560692642303</v>
          </cell>
          <cell r="H62">
            <v>10.81602992592412</v>
          </cell>
          <cell r="I62">
            <v>-144.43994902999793</v>
          </cell>
          <cell r="J62">
            <v>-0.8749400828898963</v>
          </cell>
          <cell r="K62">
            <v>-0.02957023546897375</v>
          </cell>
          <cell r="L62">
            <v>3669.949869139999</v>
          </cell>
          <cell r="M62">
            <v>19.414953647432604</v>
          </cell>
          <cell r="N62">
            <v>10.10227728440006</v>
          </cell>
        </row>
        <row r="63">
          <cell r="B63" t="str">
            <v>ПАТ АКБ "АРКАДА"</v>
          </cell>
          <cell r="C63">
            <v>503.07393817</v>
          </cell>
          <cell r="D63">
            <v>26.1796141545005</v>
          </cell>
          <cell r="E63">
            <v>22.498718546397438</v>
          </cell>
          <cell r="F63">
            <v>468.0849942400083</v>
          </cell>
          <cell r="G63">
            <v>23.577128728779346</v>
          </cell>
          <cell r="H63">
            <v>21.545043386104318</v>
          </cell>
          <cell r="I63">
            <v>-34.988943929991706</v>
          </cell>
          <cell r="J63">
            <v>-2.6024854257211523</v>
          </cell>
          <cell r="K63">
            <v>-0.9536751602931197</v>
          </cell>
        </row>
        <row r="64">
          <cell r="B64" t="str">
            <v>АТ "МІСТО БАНК"</v>
          </cell>
          <cell r="C64">
            <v>211.15113071</v>
          </cell>
          <cell r="D64">
            <v>11.9542104597021</v>
          </cell>
          <cell r="E64">
            <v>8.382729973446743</v>
          </cell>
          <cell r="F64">
            <v>-108.79882846999976</v>
          </cell>
          <cell r="G64">
            <v>-7.228999399379231</v>
          </cell>
          <cell r="H64">
            <v>-7.228999399379231</v>
          </cell>
          <cell r="I64">
            <v>-319.9499591799997</v>
          </cell>
          <cell r="J64">
            <v>-19.18320985908133</v>
          </cell>
          <cell r="K64">
            <v>-15.611729372825973</v>
          </cell>
          <cell r="L64">
            <v>81.55871071</v>
          </cell>
          <cell r="M64">
            <v>4.62</v>
          </cell>
          <cell r="N64">
            <v>1.045923121155817</v>
          </cell>
        </row>
        <row r="65">
          <cell r="B65" t="str">
            <v>ПАТ "УНІВЕРСАЛ БАНК"</v>
          </cell>
          <cell r="C65">
            <v>413.32605801</v>
          </cell>
          <cell r="D65">
            <v>14.5921461662916</v>
          </cell>
          <cell r="E65">
            <v>14.592146166291576</v>
          </cell>
          <cell r="F65">
            <v>-270.6694682899997</v>
          </cell>
          <cell r="G65">
            <v>-12.759128921867507</v>
          </cell>
          <cell r="H65">
            <v>-12.759128921867507</v>
          </cell>
          <cell r="I65">
            <v>-683.9955262999997</v>
          </cell>
          <cell r="J65">
            <v>-27.351275088159106</v>
          </cell>
          <cell r="K65">
            <v>-27.351275088159085</v>
          </cell>
          <cell r="L65">
            <v>-278.0956634227708</v>
          </cell>
          <cell r="M65">
            <v>-12.647102677623625</v>
          </cell>
          <cell r="N65">
            <v>-12.647102677623625</v>
          </cell>
        </row>
        <row r="66">
          <cell r="B66" t="str">
            <v>ПАТ "КБ "ЗЕМЕЛЬНИЙ КАПІТАЛ"</v>
          </cell>
          <cell r="C66">
            <v>210.26523656</v>
          </cell>
          <cell r="D66">
            <v>51.9397548995201</v>
          </cell>
          <cell r="E66">
            <v>46.43757626019256</v>
          </cell>
          <cell r="F66">
            <v>180.77</v>
          </cell>
          <cell r="G66">
            <v>48.161219397874575</v>
          </cell>
          <cell r="H66">
            <v>42.22686630671986</v>
          </cell>
          <cell r="I66">
            <v>-29.495236559999995</v>
          </cell>
          <cell r="J66">
            <v>-3.7785355016455284</v>
          </cell>
          <cell r="K66">
            <v>-4.210709953472694</v>
          </cell>
          <cell r="L66">
            <v>182.555</v>
          </cell>
          <cell r="M66">
            <v>48.41</v>
          </cell>
          <cell r="N66">
            <v>42.501832992809895</v>
          </cell>
        </row>
        <row r="67">
          <cell r="B67" t="str">
            <v>ПАТ "БАНК КРЕДИТ ДНІПРО"</v>
          </cell>
          <cell r="C67">
            <v>897.67378424</v>
          </cell>
          <cell r="D67">
            <v>12.7601938094871</v>
          </cell>
          <cell r="E67">
            <v>11.400503805268043</v>
          </cell>
          <cell r="F67">
            <v>735.6102455953005</v>
          </cell>
          <cell r="G67">
            <v>10.730379562470414</v>
          </cell>
          <cell r="H67">
            <v>9.335076680693117</v>
          </cell>
          <cell r="I67">
            <v>-162.06353864469952</v>
          </cell>
          <cell r="J67">
            <v>-2.0298142470166862</v>
          </cell>
          <cell r="K67">
            <v>-2.065427124574926</v>
          </cell>
          <cell r="L67" t="e">
            <v>#REF!</v>
          </cell>
          <cell r="M67" t="e">
            <v>#REF!</v>
          </cell>
          <cell r="N67" t="e">
            <v>#REF!</v>
          </cell>
        </row>
        <row r="68">
          <cell r="B68" t="str">
            <v>ПАТ "АЛЬФА-БАНК"</v>
          </cell>
          <cell r="C68">
            <v>4269.07621847</v>
          </cell>
          <cell r="D68">
            <v>10.5454665956809</v>
          </cell>
          <cell r="E68">
            <v>6.730154245391439</v>
          </cell>
          <cell r="F68">
            <v>3935.0267353937197</v>
          </cell>
          <cell r="G68">
            <v>9.76065259587102</v>
          </cell>
          <cell r="H68">
            <v>6.049792072585221</v>
          </cell>
          <cell r="I68">
            <v>-334.04948307628</v>
          </cell>
          <cell r="J68">
            <v>-0.7848139998098791</v>
          </cell>
          <cell r="K68">
            <v>-0.6803621728062188</v>
          </cell>
          <cell r="L68">
            <v>739.62890811</v>
          </cell>
          <cell r="M68">
            <v>0</v>
          </cell>
          <cell r="N68">
            <v>0</v>
          </cell>
        </row>
        <row r="69">
          <cell r="B69" t="str">
            <v>АБ "УКРГАЗБАНК"</v>
          </cell>
          <cell r="C69">
            <v>5309.68686765</v>
          </cell>
          <cell r="D69">
            <v>13.9775974662976</v>
          </cell>
          <cell r="E69">
            <v>13.537909943451767</v>
          </cell>
          <cell r="F69">
            <v>5228.931142010004</v>
          </cell>
          <cell r="G69">
            <v>13.823891097070526</v>
          </cell>
          <cell r="H69">
            <v>13.398012392520108</v>
          </cell>
          <cell r="I69">
            <v>-80.75572563999594</v>
          </cell>
          <cell r="J69">
            <v>-0.15370636922707526</v>
          </cell>
          <cell r="K69">
            <v>-0.1398975509316589</v>
          </cell>
          <cell r="L69">
            <v>0</v>
          </cell>
          <cell r="M69">
            <v>0</v>
          </cell>
          <cell r="N69">
            <v>13.977598055234026</v>
          </cell>
        </row>
        <row r="70">
          <cell r="B70" t="str">
            <v>АТ "ОТП БАНК"</v>
          </cell>
          <cell r="C70">
            <v>3234.4954954</v>
          </cell>
          <cell r="D70">
            <v>15.6561070014859</v>
          </cell>
          <cell r="E70">
            <v>11.831189204955134</v>
          </cell>
          <cell r="F70">
            <v>3286.546781050001</v>
          </cell>
          <cell r="G70">
            <v>15.781797907643986</v>
          </cell>
          <cell r="H70">
            <v>11.737289829997307</v>
          </cell>
          <cell r="I70">
            <v>52.051285650000864</v>
          </cell>
          <cell r="J70">
            <v>0.12569090615808598</v>
          </cell>
          <cell r="K70">
            <v>-0.09389937495782696</v>
          </cell>
          <cell r="L70">
            <v>3234.4954953999995</v>
          </cell>
          <cell r="M70">
            <v>15.659999999999998</v>
          </cell>
          <cell r="N70">
            <v>11.83</v>
          </cell>
        </row>
        <row r="71">
          <cell r="B71" t="str">
            <v>АТ "ПРОКРЕДИТ БАНК"</v>
          </cell>
          <cell r="C71">
            <v>1944.12301645</v>
          </cell>
          <cell r="D71">
            <v>14.3733102780017</v>
          </cell>
          <cell r="E71">
            <v>11.156811666162104</v>
          </cell>
          <cell r="F71">
            <v>1918.2415023900007</v>
          </cell>
          <cell r="G71">
            <v>14.211238043953008</v>
          </cell>
          <cell r="H71">
            <v>11.179842213093002</v>
          </cell>
          <cell r="I71">
            <v>-25.88151405999929</v>
          </cell>
          <cell r="J71">
            <v>-0.16207223404869175</v>
          </cell>
          <cell r="K71">
            <v>0.023030546930897344</v>
          </cell>
          <cell r="L71">
            <v>1940.2189939999998</v>
          </cell>
          <cell r="M71">
            <v>14.347749534115822</v>
          </cell>
          <cell r="N71">
            <v>11.159381324689727</v>
          </cell>
        </row>
        <row r="72">
          <cell r="B72" t="str">
            <v>АТ "СБЕРБАНК РОСІЇ"</v>
          </cell>
          <cell r="C72">
            <v>5360.72074703</v>
          </cell>
          <cell r="D72">
            <v>14.1716771475667</v>
          </cell>
          <cell r="E72">
            <v>12.531260345028757</v>
          </cell>
          <cell r="F72">
            <v>4851.622913420385</v>
          </cell>
          <cell r="G72">
            <v>12.94475310081807</v>
          </cell>
          <cell r="H72">
            <v>12.634120068356196</v>
          </cell>
          <cell r="I72">
            <v>-509.097833609615</v>
          </cell>
          <cell r="J72">
            <v>-1.2269240467486284</v>
          </cell>
          <cell r="K72">
            <v>0.10285972332743931</v>
          </cell>
          <cell r="L72">
            <v>5223.951946157498</v>
          </cell>
          <cell r="M72">
            <v>0</v>
          </cell>
          <cell r="N72">
            <v>13.805624721644286</v>
          </cell>
        </row>
        <row r="73">
          <cell r="B73" t="str">
            <v>ПАТ "БАНК ВОСТОК"</v>
          </cell>
          <cell r="C73">
            <v>659.6183583</v>
          </cell>
          <cell r="D73">
            <v>12.4049623486938</v>
          </cell>
          <cell r="E73">
            <v>8.418760884518903</v>
          </cell>
          <cell r="F73">
            <v>615.7450556596781</v>
          </cell>
          <cell r="G73">
            <v>11.643808369315984</v>
          </cell>
          <cell r="H73">
            <v>8.465245830461777</v>
          </cell>
          <cell r="I73">
            <v>-43.87330264032187</v>
          </cell>
          <cell r="J73">
            <v>-0.7611539793778164</v>
          </cell>
          <cell r="K73">
            <v>0.04648494594287378</v>
          </cell>
          <cell r="L73" t="e">
            <v>#REF!</v>
          </cell>
          <cell r="M73" t="e">
            <v>#REF!</v>
          </cell>
          <cell r="N73" t="e">
            <v>#REF!</v>
          </cell>
        </row>
        <row r="74">
          <cell r="B74" t="str">
            <v>Укр.банк реконстр.та розв.</v>
          </cell>
          <cell r="C74">
            <v>210.03476089</v>
          </cell>
          <cell r="D74">
            <v>359.281404948702</v>
          </cell>
          <cell r="E74">
            <v>315.49053943809326</v>
          </cell>
          <cell r="F74">
            <v>210.04589811</v>
          </cell>
          <cell r="G74">
            <v>359.19364360157044</v>
          </cell>
          <cell r="H74">
            <v>315.41579619326427</v>
          </cell>
          <cell r="I74">
            <v>0.01113721999999484</v>
          </cell>
          <cell r="J74">
            <v>-0.08776134713156125</v>
          </cell>
          <cell r="K74">
            <v>-0.0747432448289942</v>
          </cell>
          <cell r="L74">
            <v>210.046</v>
          </cell>
          <cell r="M74">
            <v>3.5933247226475293</v>
          </cell>
          <cell r="N74">
            <v>3.155377259235816</v>
          </cell>
        </row>
        <row r="75">
          <cell r="B75" t="str">
            <v>БАНК ІНВЕСТ. ТА ЗАОЩАДЖЕНЬ</v>
          </cell>
          <cell r="C75">
            <v>560.28278461</v>
          </cell>
          <cell r="D75">
            <v>18.9682123354494</v>
          </cell>
          <cell r="E75">
            <v>17.979005937882192</v>
          </cell>
          <cell r="F75">
            <v>-91.67693853743856</v>
          </cell>
          <cell r="G75">
            <v>-3.978221789004727</v>
          </cell>
          <cell r="H75">
            <v>-3.978221789004727</v>
          </cell>
          <cell r="I75">
            <v>-651.9597231474386</v>
          </cell>
          <cell r="J75">
            <v>-22.94643412445413</v>
          </cell>
          <cell r="K75">
            <v>-21.95722772688692</v>
          </cell>
          <cell r="L75">
            <v>144.61861672288157</v>
          </cell>
          <cell r="M75">
            <v>5.702209742756945</v>
          </cell>
          <cell r="N75">
            <v>5.702209742756945</v>
          </cell>
        </row>
        <row r="76">
          <cell r="B76" t="str">
            <v>АТ "БМ БАНК"</v>
          </cell>
          <cell r="C76">
            <v>206.30158725</v>
          </cell>
          <cell r="D76">
            <v>21.3668753546144</v>
          </cell>
          <cell r="E76">
            <v>21.36687535461436</v>
          </cell>
          <cell r="F76">
            <v>200.95691691000002</v>
          </cell>
          <cell r="G76">
            <v>20.630930855394077</v>
          </cell>
          <cell r="H76">
            <v>20.630930855394077</v>
          </cell>
          <cell r="I76">
            <v>-5.344670339999993</v>
          </cell>
          <cell r="J76">
            <v>-0.7359444992203237</v>
          </cell>
          <cell r="K76">
            <v>-0.7359444992202846</v>
          </cell>
          <cell r="L76" t="str">
            <v>-</v>
          </cell>
          <cell r="M76" t="str">
            <v>-</v>
          </cell>
          <cell r="N76" t="str">
            <v>-</v>
          </cell>
        </row>
        <row r="77">
          <cell r="B77" t="str">
            <v>ПАТ "БАНК ФОРВАРД"</v>
          </cell>
          <cell r="C77">
            <v>340.93119752</v>
          </cell>
          <cell r="D77">
            <v>15.6300179762101</v>
          </cell>
          <cell r="E77">
            <v>15.630017976210056</v>
          </cell>
          <cell r="F77">
            <v>-209.96016153000096</v>
          </cell>
          <cell r="G77">
            <v>-12.654924141742363</v>
          </cell>
          <cell r="H77">
            <v>-12.654924141742363</v>
          </cell>
          <cell r="I77">
            <v>-550.891359050001</v>
          </cell>
          <cell r="J77">
            <v>-28.28494211795246</v>
          </cell>
          <cell r="K77">
            <v>-28.28494211795242</v>
          </cell>
          <cell r="L77">
            <v>-209.88615910000004</v>
          </cell>
          <cell r="M77">
            <v>-9.662213497460433</v>
          </cell>
          <cell r="N77">
            <v>-9.662213497460433</v>
          </cell>
        </row>
        <row r="78">
          <cell r="B78" t="str">
            <v>АТ "УКРБУДІНВЕСТБАНК"</v>
          </cell>
          <cell r="C78">
            <v>197.85745115</v>
          </cell>
          <cell r="D78">
            <v>24.8567185389558</v>
          </cell>
          <cell r="E78">
            <v>24.856718538955786</v>
          </cell>
          <cell r="F78">
            <v>159.69909208</v>
          </cell>
          <cell r="G78">
            <v>21.004663736169775</v>
          </cell>
          <cell r="H78">
            <v>21.004663736169775</v>
          </cell>
          <cell r="I78">
            <v>-38.15835906999999</v>
          </cell>
          <cell r="J78">
            <v>-3.852054802786025</v>
          </cell>
          <cell r="K78">
            <v>-3.852054802786011</v>
          </cell>
          <cell r="L78">
            <v>167.06573387</v>
          </cell>
          <cell r="M78">
            <v>22.775462980934606</v>
          </cell>
          <cell r="N78">
            <v>22.775462980934606</v>
          </cell>
        </row>
        <row r="79">
          <cell r="B79" t="str">
            <v>ПАТ "КБ "ГЛОБУС"</v>
          </cell>
          <cell r="C79">
            <v>307.48479456</v>
          </cell>
          <cell r="D79">
            <v>14.4867791292248</v>
          </cell>
          <cell r="E79">
            <v>11.659950735979198</v>
          </cell>
          <cell r="F79">
            <v>200</v>
          </cell>
          <cell r="G79">
            <v>10.479268997497323</v>
          </cell>
          <cell r="H79">
            <v>7.3354882982481255</v>
          </cell>
          <cell r="I79">
            <v>-107.48479456000001</v>
          </cell>
          <cell r="J79">
            <v>-4.007510131727477</v>
          </cell>
          <cell r="K79">
            <v>-4.324462437731072</v>
          </cell>
          <cell r="L79">
            <v>234.18797071</v>
          </cell>
          <cell r="M79">
            <v>11.406315798252553</v>
          </cell>
          <cell r="N79">
            <v>8.483966943952797</v>
          </cell>
        </row>
        <row r="80">
          <cell r="B80" t="str">
            <v>ПАТ "МІБ"</v>
          </cell>
          <cell r="C80">
            <v>409.25990848</v>
          </cell>
          <cell r="D80">
            <v>16.6116711730486</v>
          </cell>
          <cell r="E80">
            <v>8.423991735667604</v>
          </cell>
          <cell r="F80">
            <v>260.4161605799997</v>
          </cell>
          <cell r="G80">
            <v>10.165881719118392</v>
          </cell>
          <cell r="H80">
            <v>5.196577746065949</v>
          </cell>
          <cell r="I80">
            <v>-148.84374790000027</v>
          </cell>
          <cell r="J80">
            <v>-6.445789453930207</v>
          </cell>
          <cell r="K80">
            <v>-3.227413989601655</v>
          </cell>
          <cell r="L80">
            <v>260.41810000000004</v>
          </cell>
          <cell r="M80">
            <v>10.165953527748163</v>
          </cell>
          <cell r="N80">
            <v>5.1966136067789135</v>
          </cell>
        </row>
        <row r="81">
          <cell r="B81" t="str">
            <v>ПуАТ "КБ "АКОРДБАНК"</v>
          </cell>
          <cell r="C81">
            <v>161.57997588</v>
          </cell>
          <cell r="D81">
            <v>37.5835397850034</v>
          </cell>
          <cell r="E81">
            <v>37.583539785003396</v>
          </cell>
          <cell r="F81">
            <v>167.96277068</v>
          </cell>
          <cell r="G81">
            <v>35.90620699552291</v>
          </cell>
          <cell r="H81">
            <v>35.90620699552291</v>
          </cell>
          <cell r="I81">
            <v>6.382794799999999</v>
          </cell>
          <cell r="J81">
            <v>-1.677332789480495</v>
          </cell>
          <cell r="K81">
            <v>-1.677332789480488</v>
          </cell>
          <cell r="L81">
            <v>167.96277067999998</v>
          </cell>
          <cell r="M81">
            <v>35.29248116328989</v>
          </cell>
          <cell r="N81">
            <v>35.29248116328989</v>
          </cell>
        </row>
        <row r="82">
          <cell r="B82" t="str">
            <v>ПАТ "ЄВРОПРОМБАНК"</v>
          </cell>
          <cell r="C82">
            <v>307.03891286</v>
          </cell>
          <cell r="D82">
            <v>79.9768465844675</v>
          </cell>
          <cell r="E82">
            <v>61.60647428420679</v>
          </cell>
          <cell r="F82">
            <v>300.77996529000006</v>
          </cell>
          <cell r="G82">
            <v>79.83697355273787</v>
          </cell>
          <cell r="H82">
            <v>62.778460141522</v>
          </cell>
          <cell r="I82">
            <v>-6.258947569999918</v>
          </cell>
          <cell r="J82">
            <v>-0.1398730317296213</v>
          </cell>
          <cell r="K82">
            <v>1.1719858573152067</v>
          </cell>
          <cell r="L82">
            <v>306.672</v>
          </cell>
          <cell r="M82">
            <v>73.56688012685268</v>
          </cell>
          <cell r="N82">
            <v>56.736589970529785</v>
          </cell>
        </row>
        <row r="83">
          <cell r="B83" t="str">
            <v>ПАТ "ВЕРНУМ БАНК"</v>
          </cell>
          <cell r="C83">
            <v>155.90853153</v>
          </cell>
          <cell r="D83">
            <v>50.797073158844</v>
          </cell>
          <cell r="E83">
            <v>41.652398610855876</v>
          </cell>
          <cell r="F83">
            <v>175.45888119000006</v>
          </cell>
          <cell r="G83">
            <v>53.68416756867549</v>
          </cell>
          <cell r="H83">
            <v>45.09659712196926</v>
          </cell>
          <cell r="I83">
            <v>19.55034966000005</v>
          </cell>
          <cell r="J83">
            <v>2.887094409831491</v>
          </cell>
          <cell r="K83">
            <v>3.4441985111133846</v>
          </cell>
          <cell r="L83">
            <v>155.93277042000003</v>
          </cell>
          <cell r="M83">
            <v>50.43303132024051</v>
          </cell>
          <cell r="N83">
            <v>41.355304215036575</v>
          </cell>
        </row>
        <row r="84">
          <cell r="B84" t="str">
            <v>ПАТ "Дойче Банк ДБУ"</v>
          </cell>
          <cell r="C84">
            <v>352.30623608</v>
          </cell>
          <cell r="D84">
            <v>132.751968356634</v>
          </cell>
          <cell r="E84">
            <v>120.86283240614308</v>
          </cell>
          <cell r="F84">
            <v>283.46401872004</v>
          </cell>
          <cell r="G84">
            <v>140.13006783221732</v>
          </cell>
          <cell r="H84">
            <v>140.13006783221732</v>
          </cell>
          <cell r="I84">
            <v>-68.84221735996005</v>
          </cell>
          <cell r="J84">
            <v>7.378099475583326</v>
          </cell>
          <cell r="K84">
            <v>19.267235426074237</v>
          </cell>
          <cell r="L84">
            <v>284.19397547</v>
          </cell>
          <cell r="M84">
            <v>150.28901183945206</v>
          </cell>
          <cell r="N84">
            <v>150.28901183945206</v>
          </cell>
        </row>
        <row r="85">
          <cell r="B85" t="str">
            <v>ПАТ"СЕБ КОРПОРАТИВНИЙ БАНК"</v>
          </cell>
          <cell r="C85">
            <v>462.72175982</v>
          </cell>
          <cell r="D85">
            <v>367.056394836779</v>
          </cell>
          <cell r="E85">
            <v>244.1130937471949</v>
          </cell>
          <cell r="F85">
            <v>460.9917868</v>
          </cell>
          <cell r="G85">
            <v>367.4141952295355</v>
          </cell>
          <cell r="H85">
            <v>245.26803211529545</v>
          </cell>
          <cell r="I85">
            <v>-1.7299730199999885</v>
          </cell>
          <cell r="J85">
            <v>0.3578003927564737</v>
          </cell>
          <cell r="K85">
            <v>1.1549383681005452</v>
          </cell>
          <cell r="L85">
            <v>460.9917868</v>
          </cell>
          <cell r="M85">
            <v>367.0010550922426</v>
          </cell>
          <cell r="N85">
            <v>244.99223964516958</v>
          </cell>
        </row>
        <row r="86">
          <cell r="B86" t="str">
            <v>ПАТ "РОЗРАХУНКОВИЙ ЦЕНТР"</v>
          </cell>
          <cell r="C86">
            <v>208.15136682</v>
          </cell>
          <cell r="D86">
            <v>232.950162984831</v>
          </cell>
          <cell r="E86">
            <v>224.69794092939338</v>
          </cell>
          <cell r="F86">
            <v>206.29795947999997</v>
          </cell>
          <cell r="G86">
            <v>232.91365688778473</v>
          </cell>
          <cell r="H86">
            <v>226.6811268323972</v>
          </cell>
          <cell r="I86">
            <v>-1.8534073400000182</v>
          </cell>
          <cell r="J86">
            <v>-0.036506097046270725</v>
          </cell>
          <cell r="K86">
            <v>1.9831859030038288</v>
          </cell>
          <cell r="L86" t="str">
            <v>-</v>
          </cell>
          <cell r="M86" t="str">
            <v>-</v>
          </cell>
          <cell r="N86" t="str">
            <v>-</v>
          </cell>
        </row>
        <row r="87">
          <cell r="B87" t="str">
            <v>ПАТ "БАНК "ПОРТАЛ"</v>
          </cell>
          <cell r="C87">
            <v>203.72870334</v>
          </cell>
          <cell r="D87">
            <v>136.015302478403</v>
          </cell>
          <cell r="E87">
            <v>135.2459497926728</v>
          </cell>
          <cell r="F87">
            <v>197.55613415</v>
          </cell>
          <cell r="G87">
            <v>137.54858968637532</v>
          </cell>
          <cell r="H87">
            <v>137.54858968637532</v>
          </cell>
          <cell r="I87">
            <v>-6.172569190000019</v>
          </cell>
          <cell r="J87">
            <v>1.5332872079723359</v>
          </cell>
          <cell r="K87">
            <v>2.302639893702519</v>
          </cell>
          <cell r="L87">
            <v>197.65244919602617</v>
          </cell>
          <cell r="M87">
            <v>135.32830059615625</v>
          </cell>
          <cell r="N87">
            <v>135.32830059615625</v>
          </cell>
        </row>
        <row r="88">
          <cell r="B88" t="str">
            <v>ПАТ "КРИСТАЛБАНК"</v>
          </cell>
          <cell r="C88">
            <v>212.47214224</v>
          </cell>
          <cell r="D88">
            <v>44.6559455539626</v>
          </cell>
          <cell r="E88">
            <v>42.38268022344804</v>
          </cell>
          <cell r="F88">
            <v>213.60368233</v>
          </cell>
          <cell r="G88">
            <v>44.58489319487127</v>
          </cell>
          <cell r="H88">
            <v>42.09108489676029</v>
          </cell>
          <cell r="I88">
            <v>1.1315400899999872</v>
          </cell>
          <cell r="J88">
            <v>-0.07105235909133256</v>
          </cell>
          <cell r="K88">
            <v>-0.291595326687748</v>
          </cell>
          <cell r="L88">
            <v>212.472</v>
          </cell>
          <cell r="M88">
            <v>44.56918468547839</v>
          </cell>
          <cell r="N88">
            <v>42.299527609266576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2" max="2" width="33.421875" style="0" bestFit="1" customWidth="1"/>
    <col min="4" max="6" width="10.421875" style="0" bestFit="1" customWidth="1"/>
    <col min="8" max="8" width="9.421875" style="0" bestFit="1" customWidth="1"/>
    <col min="9" max="9" width="11.140625" style="0" bestFit="1" customWidth="1"/>
    <col min="10" max="11" width="10.421875" style="0" bestFit="1" customWidth="1"/>
    <col min="12" max="12" width="13.00390625" style="0" customWidth="1"/>
    <col min="13" max="13" width="12.28125" style="0" customWidth="1"/>
  </cols>
  <sheetData>
    <row r="1" spans="1:13" ht="52.5" customHeight="1">
      <c r="A1" s="24" t="s">
        <v>0</v>
      </c>
      <c r="B1" s="27" t="s">
        <v>9</v>
      </c>
      <c r="C1" s="16" t="s">
        <v>6</v>
      </c>
      <c r="D1" s="17"/>
      <c r="E1" s="17"/>
      <c r="F1" s="18"/>
      <c r="G1" s="16" t="s">
        <v>10</v>
      </c>
      <c r="H1" s="17"/>
      <c r="I1" s="17"/>
      <c r="J1" s="17"/>
      <c r="K1" s="18"/>
      <c r="L1" s="8" t="s">
        <v>14</v>
      </c>
      <c r="M1" s="8" t="s">
        <v>13</v>
      </c>
    </row>
    <row r="2" spans="1:13" ht="15.75" thickBot="1">
      <c r="A2" s="25"/>
      <c r="B2" s="28"/>
      <c r="C2" s="19"/>
      <c r="D2" s="20"/>
      <c r="E2" s="20"/>
      <c r="F2" s="21"/>
      <c r="G2" s="30"/>
      <c r="H2" s="31"/>
      <c r="I2" s="31"/>
      <c r="J2" s="31"/>
      <c r="K2" s="32"/>
      <c r="L2" s="9"/>
      <c r="M2" s="9"/>
    </row>
    <row r="3" spans="1:13" ht="60">
      <c r="A3" s="25"/>
      <c r="B3" s="28"/>
      <c r="C3" s="8" t="s">
        <v>11</v>
      </c>
      <c r="D3" s="8" t="s">
        <v>12</v>
      </c>
      <c r="E3" s="22" t="s">
        <v>2</v>
      </c>
      <c r="F3" s="35" t="s">
        <v>3</v>
      </c>
      <c r="G3" s="1" t="s">
        <v>5</v>
      </c>
      <c r="H3" s="8" t="s">
        <v>11</v>
      </c>
      <c r="I3" s="8" t="s">
        <v>12</v>
      </c>
      <c r="J3" s="33" t="s">
        <v>2</v>
      </c>
      <c r="K3" s="33" t="s">
        <v>3</v>
      </c>
      <c r="L3" s="9"/>
      <c r="M3" s="9"/>
    </row>
    <row r="4" spans="1:13" ht="15.75" thickBot="1">
      <c r="A4" s="25"/>
      <c r="B4" s="28"/>
      <c r="C4" s="10"/>
      <c r="D4" s="10"/>
      <c r="E4" s="23"/>
      <c r="F4" s="34"/>
      <c r="G4" s="3" t="s">
        <v>1</v>
      </c>
      <c r="H4" s="10"/>
      <c r="I4" s="10"/>
      <c r="J4" s="34"/>
      <c r="K4" s="34"/>
      <c r="L4" s="9"/>
      <c r="M4" s="9"/>
    </row>
    <row r="5" spans="1:13" ht="15.75" thickBot="1">
      <c r="A5" s="26"/>
      <c r="B5" s="29"/>
      <c r="C5" s="14" t="s">
        <v>4</v>
      </c>
      <c r="D5" s="14"/>
      <c r="E5" s="14"/>
      <c r="F5" s="15"/>
      <c r="G5" s="11" t="s">
        <v>4</v>
      </c>
      <c r="H5" s="12"/>
      <c r="I5" s="12"/>
      <c r="J5" s="12"/>
      <c r="K5" s="13"/>
      <c r="L5" s="10"/>
      <c r="M5" s="10"/>
    </row>
    <row r="6" spans="1:13" ht="15.75" thickBot="1">
      <c r="A6" s="4">
        <v>1</v>
      </c>
      <c r="B6" s="4" t="s">
        <v>8</v>
      </c>
      <c r="C6" s="5">
        <f>D6/(E6/100)*(F6/100)</f>
        <v>210425.55610999998</v>
      </c>
      <c r="D6" s="5">
        <f>VLOOKUP($B6,'[1]РК_результат'!$B$4:$N$88,2,0)*1000</f>
        <v>233855.4584</v>
      </c>
      <c r="E6" s="6">
        <f>VLOOKUP($B6,'[1]РК_результат'!$B$4:$N$88,3,0)</f>
        <v>56.1934835696345</v>
      </c>
      <c r="F6" s="6">
        <f>VLOOKUP($B6,'[1]РК_результат'!$B$4:$N$88,4,0)</f>
        <v>50.56347673387677</v>
      </c>
      <c r="G6" s="4" t="s">
        <v>7</v>
      </c>
      <c r="H6" s="5">
        <f>I6/(J6/100)*(K6/100)</f>
        <v>210425.55610999998</v>
      </c>
      <c r="I6" s="5">
        <f>VLOOKUP($B6,'[1]РК_результат'!$B$4:$N$88,11,0)*1000</f>
        <v>230983.65692</v>
      </c>
      <c r="J6" s="6">
        <f>VLOOKUP($B6,'[1]РК_результат'!$B$4:$N$88,12,0)</f>
        <v>56.08639832373209</v>
      </c>
      <c r="K6" s="7">
        <f>VLOOKUP($B6,'[1]РК_результат'!$B$4:$N$88,13,0)</f>
        <v>51.09457402679299</v>
      </c>
      <c r="L6" s="7">
        <v>0</v>
      </c>
      <c r="M6" s="7">
        <v>0</v>
      </c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16">
    <mergeCell ref="A1:A5"/>
    <mergeCell ref="B1:B5"/>
    <mergeCell ref="G1:K2"/>
    <mergeCell ref="H3:H4"/>
    <mergeCell ref="I3:I4"/>
    <mergeCell ref="J3:J4"/>
    <mergeCell ref="K3:K4"/>
    <mergeCell ref="F3:F4"/>
    <mergeCell ref="M1:M5"/>
    <mergeCell ref="G5:K5"/>
    <mergeCell ref="C5:F5"/>
    <mergeCell ref="C1:F2"/>
    <mergeCell ref="C3:C4"/>
    <mergeCell ref="D3:D4"/>
    <mergeCell ref="E3:E4"/>
    <mergeCell ref="L1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Плахота Андрій Костянтинович</dc:creator>
  <cp:keywords/>
  <dc:description/>
  <cp:lastModifiedBy>zan</cp:lastModifiedBy>
  <dcterms:created xsi:type="dcterms:W3CDTF">2018-12-21T07:24:52Z</dcterms:created>
  <dcterms:modified xsi:type="dcterms:W3CDTF">2018-12-28T14:22:49Z</dcterms:modified>
  <cp:category/>
  <cp:version/>
  <cp:contentType/>
  <cp:contentStatus/>
</cp:coreProperties>
</file>